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 l="1"/>
  <c r="O11" i="1"/>
  <c r="O9" i="1"/>
  <c r="O8" i="1"/>
  <c r="O7" i="1"/>
  <c r="O18" i="1" s="1"/>
  <c r="O10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N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E25" i="1" l="1"/>
  <c r="I25" i="1"/>
  <c r="G25" i="1"/>
  <c r="K23" i="1"/>
  <c r="M22" i="1"/>
  <c r="M23" i="1"/>
  <c r="D19" i="1"/>
  <c r="O22" i="1"/>
  <c r="O25" i="1" s="1"/>
  <c r="N18" i="1"/>
  <c r="N22" i="1" s="1"/>
  <c r="F25" i="1"/>
  <c r="K22" i="1"/>
  <c r="L22" i="1"/>
  <c r="H25" i="1"/>
  <c r="L23" i="1"/>
  <c r="M25" i="1" l="1"/>
  <c r="K25" i="1"/>
  <c r="L25" i="1"/>
  <c r="N25" i="1"/>
</calcChain>
</file>

<file path=xl/sharedStrings.xml><?xml version="1.0" encoding="utf-8"?>
<sst xmlns="http://schemas.openxmlformats.org/spreadsheetml/2006/main" count="230" uniqueCount="119">
  <si>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</si>
  <si>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</si>
  <si>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</si>
  <si>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</si>
  <si>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</si>
  <si>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</si>
  <si>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</si>
  <si>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</si>
  <si>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</si>
  <si>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</si>
  <si>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</si>
  <si>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</si>
  <si>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</si>
  <si>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</si>
  <si>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</si>
  <si>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</si>
  <si>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</si>
  <si>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</si>
  <si>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</si>
  <si>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</si>
  <si>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</si>
  <si>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</si>
  <si>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</si>
  <si>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</si>
  <si>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</si>
  <si>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</si>
  <si>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</si>
  <si>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</si>
  <si>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</si>
  <si>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</si>
  <si>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</si>
  <si>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</si>
  <si>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</si>
  <si>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</si>
  <si>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</si>
  <si>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</si>
  <si>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</si>
  <si>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</si>
  <si>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3.</t>
  </si>
  <si>
    <t>Virkiä</t>
  </si>
  <si>
    <t>1.  ottelu</t>
  </si>
  <si>
    <t>play off</t>
  </si>
  <si>
    <t>KL - %</t>
  </si>
  <si>
    <t>4.  ottelu</t>
  </si>
  <si>
    <t>jatkosarja ja play off</t>
  </si>
  <si>
    <t>2.</t>
  </si>
  <si>
    <t>14.05. 2008  TyTe - Virkiä  1-2  (0-2, 4-3, 0-0, 2-3)</t>
  </si>
  <si>
    <t xml:space="preserve">  15 v   5 kk 28 pv</t>
  </si>
  <si>
    <t>10.06. 2008  Virkiä - ViU  2-0  (10-0, 6-0)</t>
  </si>
  <si>
    <t>7.  ottelu</t>
  </si>
  <si>
    <t xml:space="preserve">  15 v   6 kk 25 pv</t>
  </si>
  <si>
    <t>28.05. 2008  PeTo-Jussit - Virkiä  0-1  (2-4, 2-2)</t>
  </si>
  <si>
    <t xml:space="preserve">  15 v   6 kk 12 pv</t>
  </si>
  <si>
    <t>1.</t>
  </si>
  <si>
    <t>Seurat</t>
  </si>
  <si>
    <t>ViVe = Vimpelin Veto  (1934),  kasvattajaseura</t>
  </si>
  <si>
    <t>Virkiä = Lapuan Virkiä  (1907)</t>
  </si>
  <si>
    <t>16.11.1992   Vimpeli</t>
  </si>
  <si>
    <t>suomensarja</t>
  </si>
  <si>
    <t>ViVe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</si>
  <si>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</si>
  <si>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</si>
  <si>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</si>
  <si>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</si>
  <si>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</si>
  <si>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</si>
  <si>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</si>
  <si>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</si>
  <si>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</si>
  <si>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</si>
  <si>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</si>
  <si>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</si>
  <si>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</si>
  <si>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</si>
  <si>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</si>
  <si>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</si>
  <si>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3v</t>
  </si>
  <si>
    <t>Hannu Kalmari</t>
  </si>
  <si>
    <t>03.07. 2010  Helsinki</t>
  </si>
  <si>
    <t>jok</t>
  </si>
  <si>
    <t>Petri Kaijansinkko</t>
  </si>
  <si>
    <t>1032</t>
  </si>
  <si>
    <t>23.07. 2011  Kouvola</t>
  </si>
  <si>
    <t>s</t>
  </si>
  <si>
    <t>Mika Takalahti</t>
  </si>
  <si>
    <t xml:space="preserve"> LIITTO - LEHDISTÖ - KORTTI</t>
  </si>
  <si>
    <t>NAISET</t>
  </si>
  <si>
    <t>Tulos</t>
  </si>
  <si>
    <t xml:space="preserve">  KL-%</t>
  </si>
  <si>
    <t>17.06. 2016  Pori</t>
  </si>
  <si>
    <t>Liitto</t>
  </si>
  <si>
    <t>Antti Yli-Saunamäki</t>
  </si>
  <si>
    <t>Ikä ensimmäisessä ottelussa</t>
  </si>
  <si>
    <t>1-0  (4-1, 1-1)</t>
  </si>
  <si>
    <t>2v</t>
  </si>
  <si>
    <t>23 v  7 kk  1 pv</t>
  </si>
  <si>
    <t>02.07. 2016  Kouvola</t>
  </si>
  <si>
    <t>0-2  (2-10, 1-7)</t>
  </si>
  <si>
    <t>3267</t>
  </si>
  <si>
    <t>Emmi Pippola os. Liikala</t>
  </si>
  <si>
    <t>1v</t>
  </si>
  <si>
    <t>I p</t>
  </si>
  <si>
    <t>23 v  7 kk  16 pv</t>
  </si>
  <si>
    <t xml:space="preserve">  2-1  (1-4, 4-3, 1-0)</t>
  </si>
  <si>
    <t>3/5</t>
  </si>
  <si>
    <t xml:space="preserve">  1-2  (8-5, 2-3, 0-1)</t>
  </si>
  <si>
    <t>1/3</t>
  </si>
  <si>
    <t>1/2</t>
  </si>
  <si>
    <t>0/1</t>
  </si>
  <si>
    <t xml:space="preserve">  0-2  (0-5, 6-14)</t>
  </si>
  <si>
    <t>3/7</t>
  </si>
  <si>
    <t>3/3</t>
  </si>
  <si>
    <t>5/9</t>
  </si>
  <si>
    <t>0/2</t>
  </si>
  <si>
    <t>1/1</t>
  </si>
  <si>
    <t>3/4</t>
  </si>
  <si>
    <t>7/15</t>
  </si>
  <si>
    <t>4/7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</si>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</sst>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9" borderId="1" xfId="0" applyFont="1" applyFill="1" applyBorder="1" applyAlignment="1">
      <alignment vertical="top"/>
    </xf>
    <xf numFmtId="1" fontId="2" fillId="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165" fontId="2" fillId="2" borderId="13" xfId="1" applyNumberFormat="1" applyFont="1" applyFill="1" applyBorder="1" applyAlignment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2" borderId="13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0" fontId="2" fillId="10" borderId="4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8" customWidth="1"/>
    <col min="4" max="4" width="8.140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8.140625" style="27" customWidth="1"/>
    <col min="33" max="33" width="49.1406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99</v>
      </c>
      <c r="C1" s="2"/>
      <c r="D1" s="3"/>
      <c r="E1" s="3"/>
      <c r="F1" s="4" t="s">
        <v>57</v>
      </c>
      <c r="G1" s="5"/>
      <c r="H1" s="3"/>
      <c r="I1" s="5"/>
      <c r="J1" s="5"/>
      <c r="K1" s="5"/>
      <c r="L1" s="3"/>
      <c r="M1" s="6"/>
      <c r="N1" s="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81">
        <v>2005</v>
      </c>
      <c r="C4" s="81"/>
      <c r="D4" s="82" t="s">
        <v>59</v>
      </c>
      <c r="E4" s="81"/>
      <c r="F4" s="84" t="s">
        <v>58</v>
      </c>
      <c r="G4" s="81"/>
      <c r="H4" s="81"/>
      <c r="I4" s="81"/>
      <c r="J4" s="81"/>
      <c r="K4" s="81"/>
      <c r="L4" s="81"/>
      <c r="M4" s="81"/>
      <c r="N4" s="83"/>
      <c r="O4" s="26"/>
      <c r="P4" s="28"/>
      <c r="Q4" s="28"/>
      <c r="R4" s="28"/>
      <c r="S4" s="28"/>
      <c r="T4" s="28"/>
      <c r="U4" s="31"/>
      <c r="V4" s="31"/>
      <c r="W4" s="31"/>
      <c r="X4" s="31"/>
      <c r="Y4" s="31"/>
      <c r="Z4" s="28"/>
      <c r="AA4" s="28"/>
      <c r="AB4" s="28"/>
      <c r="AC4" s="28"/>
      <c r="AD4" s="28"/>
      <c r="AE4" s="28"/>
      <c r="AF4" s="14"/>
      <c r="AG4" s="24"/>
      <c r="AH4" s="25"/>
      <c r="AI4" s="25"/>
      <c r="AJ4" s="25"/>
      <c r="AK4" s="25"/>
      <c r="AL4" s="8"/>
    </row>
    <row r="5" spans="1:38" ht="15" customHeight="1" x14ac:dyDescent="0.2">
      <c r="A5" s="1"/>
      <c r="B5" s="28">
        <v>2006</v>
      </c>
      <c r="C5" s="28"/>
      <c r="D5" s="29"/>
      <c r="E5" s="28"/>
      <c r="F5" s="28"/>
      <c r="G5" s="28"/>
      <c r="H5" s="28"/>
      <c r="I5" s="28"/>
      <c r="J5" s="28"/>
      <c r="K5" s="28"/>
      <c r="L5" s="28"/>
      <c r="M5" s="28"/>
      <c r="N5" s="30"/>
      <c r="O5" s="26"/>
      <c r="P5" s="28"/>
      <c r="Q5" s="28"/>
      <c r="R5" s="28"/>
      <c r="S5" s="28"/>
      <c r="T5" s="28"/>
      <c r="U5" s="31"/>
      <c r="V5" s="31"/>
      <c r="W5" s="31"/>
      <c r="X5" s="31"/>
      <c r="Y5" s="31"/>
      <c r="Z5" s="28"/>
      <c r="AA5" s="28"/>
      <c r="AB5" s="28"/>
      <c r="AC5" s="28"/>
      <c r="AD5" s="28"/>
      <c r="AE5" s="28"/>
      <c r="AF5" s="14"/>
      <c r="AG5" s="24"/>
      <c r="AH5" s="25"/>
      <c r="AI5" s="25"/>
      <c r="AJ5" s="25"/>
      <c r="AK5" s="25"/>
      <c r="AL5" s="8"/>
    </row>
    <row r="6" spans="1:38" ht="15" customHeight="1" x14ac:dyDescent="0.2">
      <c r="A6" s="1"/>
      <c r="B6" s="28">
        <v>2007</v>
      </c>
      <c r="C6" s="28"/>
      <c r="D6" s="29"/>
      <c r="E6" s="28"/>
      <c r="F6" s="28"/>
      <c r="G6" s="28"/>
      <c r="H6" s="28"/>
      <c r="I6" s="28"/>
      <c r="J6" s="28"/>
      <c r="K6" s="28"/>
      <c r="L6" s="28"/>
      <c r="M6" s="28"/>
      <c r="N6" s="30"/>
      <c r="O6" s="26"/>
      <c r="P6" s="28"/>
      <c r="Q6" s="28"/>
      <c r="R6" s="28"/>
      <c r="S6" s="28"/>
      <c r="T6" s="28"/>
      <c r="U6" s="31"/>
      <c r="V6" s="31"/>
      <c r="W6" s="31"/>
      <c r="X6" s="31"/>
      <c r="Y6" s="31"/>
      <c r="Z6" s="28"/>
      <c r="AA6" s="28"/>
      <c r="AB6" s="28"/>
      <c r="AC6" s="28"/>
      <c r="AD6" s="28"/>
      <c r="AE6" s="28"/>
      <c r="AF6" s="14"/>
      <c r="AG6" s="24"/>
      <c r="AH6" s="25"/>
      <c r="AI6" s="25"/>
      <c r="AJ6" s="25"/>
      <c r="AK6" s="25"/>
      <c r="AL6" s="8"/>
    </row>
    <row r="7" spans="1:38" ht="15" customHeight="1" x14ac:dyDescent="0.2">
      <c r="A7" s="1"/>
      <c r="B7" s="28">
        <v>2008</v>
      </c>
      <c r="C7" s="28" t="s">
        <v>38</v>
      </c>
      <c r="D7" s="29" t="s">
        <v>39</v>
      </c>
      <c r="E7" s="28">
        <v>20</v>
      </c>
      <c r="F7" s="28">
        <v>2</v>
      </c>
      <c r="G7" s="28">
        <v>0</v>
      </c>
      <c r="H7" s="28">
        <v>15</v>
      </c>
      <c r="I7" s="28">
        <v>62</v>
      </c>
      <c r="J7" s="28">
        <v>46</v>
      </c>
      <c r="K7" s="28">
        <v>9</v>
      </c>
      <c r="L7" s="28">
        <v>5</v>
      </c>
      <c r="M7" s="28">
        <v>2</v>
      </c>
      <c r="N7" s="30">
        <v>0.48430000000000001</v>
      </c>
      <c r="O7" s="26">
        <f t="shared" ref="O7:O11" si="0">PRODUCT(I7/N7)</f>
        <v>128.01982242411728</v>
      </c>
      <c r="P7" s="28">
        <v>13</v>
      </c>
      <c r="Q7" s="28">
        <v>0</v>
      </c>
      <c r="R7" s="28">
        <v>1</v>
      </c>
      <c r="S7" s="28">
        <v>5</v>
      </c>
      <c r="T7" s="28">
        <v>26</v>
      </c>
      <c r="U7" s="31"/>
      <c r="V7" s="31"/>
      <c r="W7" s="31"/>
      <c r="X7" s="31"/>
      <c r="Y7" s="31"/>
      <c r="Z7" s="28"/>
      <c r="AA7" s="28"/>
      <c r="AB7" s="28"/>
      <c r="AC7" s="28"/>
      <c r="AD7" s="28"/>
      <c r="AE7" s="28">
        <v>1</v>
      </c>
      <c r="AF7" s="14" t="s">
        <v>44</v>
      </c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28">
        <v>2009</v>
      </c>
      <c r="C8" s="28" t="s">
        <v>45</v>
      </c>
      <c r="D8" s="29" t="s">
        <v>39</v>
      </c>
      <c r="E8" s="28">
        <v>24</v>
      </c>
      <c r="F8" s="28">
        <v>3</v>
      </c>
      <c r="G8" s="28">
        <v>4</v>
      </c>
      <c r="H8" s="28">
        <v>18</v>
      </c>
      <c r="I8" s="28">
        <v>85</v>
      </c>
      <c r="J8" s="28">
        <v>59</v>
      </c>
      <c r="K8" s="28">
        <v>11</v>
      </c>
      <c r="L8" s="28">
        <v>8</v>
      </c>
      <c r="M8" s="28">
        <v>7</v>
      </c>
      <c r="N8" s="30">
        <v>0.57040000000000002</v>
      </c>
      <c r="O8" s="26">
        <f t="shared" si="0"/>
        <v>149.01823281907434</v>
      </c>
      <c r="P8" s="28">
        <v>10</v>
      </c>
      <c r="Q8" s="28">
        <v>0</v>
      </c>
      <c r="R8" s="28">
        <v>0</v>
      </c>
      <c r="S8" s="28">
        <v>4</v>
      </c>
      <c r="T8" s="28">
        <v>22</v>
      </c>
      <c r="U8" s="31"/>
      <c r="V8" s="31"/>
      <c r="W8" s="31"/>
      <c r="X8" s="31"/>
      <c r="Y8" s="31"/>
      <c r="Z8" s="28"/>
      <c r="AA8" s="28"/>
      <c r="AB8" s="32"/>
      <c r="AC8" s="28"/>
      <c r="AD8" s="28">
        <v>1</v>
      </c>
      <c r="AE8" s="28"/>
      <c r="AF8" s="14" t="s">
        <v>41</v>
      </c>
      <c r="AG8" s="24"/>
      <c r="AH8" s="25"/>
      <c r="AI8" s="25"/>
      <c r="AJ8" s="25"/>
      <c r="AK8" s="25"/>
      <c r="AL8" s="8"/>
    </row>
    <row r="9" spans="1:38" ht="15" customHeight="1" x14ac:dyDescent="0.2">
      <c r="A9" s="1"/>
      <c r="B9" s="28">
        <v>2010</v>
      </c>
      <c r="C9" s="28" t="s">
        <v>38</v>
      </c>
      <c r="D9" s="29" t="s">
        <v>39</v>
      </c>
      <c r="E9" s="28">
        <v>23</v>
      </c>
      <c r="F9" s="28">
        <v>1</v>
      </c>
      <c r="G9" s="28">
        <v>6</v>
      </c>
      <c r="H9" s="28">
        <v>22</v>
      </c>
      <c r="I9" s="28">
        <v>71</v>
      </c>
      <c r="J9" s="28">
        <v>46</v>
      </c>
      <c r="K9" s="28">
        <v>13</v>
      </c>
      <c r="L9" s="28">
        <v>5</v>
      </c>
      <c r="M9" s="28">
        <v>7</v>
      </c>
      <c r="N9" s="30">
        <v>0.4829</v>
      </c>
      <c r="O9" s="26">
        <f t="shared" si="0"/>
        <v>147.0283702629944</v>
      </c>
      <c r="P9" s="28">
        <v>8</v>
      </c>
      <c r="Q9" s="44">
        <v>0</v>
      </c>
      <c r="R9" s="28">
        <v>1</v>
      </c>
      <c r="S9" s="28">
        <v>2</v>
      </c>
      <c r="T9" s="28">
        <v>12</v>
      </c>
      <c r="U9" s="31"/>
      <c r="V9" s="31"/>
      <c r="W9" s="31"/>
      <c r="X9" s="31"/>
      <c r="Y9" s="31"/>
      <c r="Z9" s="28"/>
      <c r="AA9" s="28"/>
      <c r="AB9" s="32"/>
      <c r="AC9" s="28"/>
      <c r="AD9" s="28"/>
      <c r="AE9" s="28">
        <v>1</v>
      </c>
      <c r="AF9" s="14" t="s">
        <v>41</v>
      </c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28">
        <v>2011</v>
      </c>
      <c r="C10" s="28" t="s">
        <v>53</v>
      </c>
      <c r="D10" s="29" t="s">
        <v>39</v>
      </c>
      <c r="E10" s="28">
        <v>22</v>
      </c>
      <c r="F10" s="28">
        <v>0</v>
      </c>
      <c r="G10" s="28">
        <v>3</v>
      </c>
      <c r="H10" s="28">
        <v>19</v>
      </c>
      <c r="I10" s="28">
        <v>38</v>
      </c>
      <c r="J10" s="28">
        <v>21</v>
      </c>
      <c r="K10" s="28">
        <v>12</v>
      </c>
      <c r="L10" s="28">
        <v>2</v>
      </c>
      <c r="M10" s="34">
        <v>3</v>
      </c>
      <c r="N10" s="30">
        <v>0.4</v>
      </c>
      <c r="O10" s="26">
        <f t="shared" si="0"/>
        <v>95</v>
      </c>
      <c r="P10" s="28">
        <v>11</v>
      </c>
      <c r="Q10" s="44">
        <v>0</v>
      </c>
      <c r="R10" s="28">
        <v>1</v>
      </c>
      <c r="S10" s="28">
        <v>5</v>
      </c>
      <c r="T10" s="28">
        <v>20</v>
      </c>
      <c r="U10" s="31"/>
      <c r="V10" s="31"/>
      <c r="W10" s="31"/>
      <c r="X10" s="31"/>
      <c r="Y10" s="31"/>
      <c r="Z10" s="28"/>
      <c r="AA10" s="28"/>
      <c r="AB10" s="32"/>
      <c r="AC10" s="28">
        <v>1</v>
      </c>
      <c r="AD10" s="28"/>
      <c r="AE10" s="28"/>
      <c r="AF10" s="14" t="s">
        <v>41</v>
      </c>
      <c r="AG10" s="24"/>
      <c r="AH10" s="25"/>
      <c r="AI10" s="25"/>
      <c r="AJ10" s="25"/>
      <c r="AK10" s="25"/>
      <c r="AL10" s="8"/>
    </row>
    <row r="11" spans="1:38" ht="15" customHeight="1" x14ac:dyDescent="0.2">
      <c r="A11" s="1"/>
      <c r="B11" s="28">
        <v>2012</v>
      </c>
      <c r="C11" s="28" t="s">
        <v>53</v>
      </c>
      <c r="D11" s="29" t="s">
        <v>39</v>
      </c>
      <c r="E11" s="28">
        <v>22</v>
      </c>
      <c r="F11" s="28">
        <v>0</v>
      </c>
      <c r="G11" s="28">
        <v>2</v>
      </c>
      <c r="H11" s="28">
        <v>16</v>
      </c>
      <c r="I11" s="28">
        <v>38</v>
      </c>
      <c r="J11" s="28">
        <v>22</v>
      </c>
      <c r="K11" s="28">
        <v>10</v>
      </c>
      <c r="L11" s="28">
        <v>4</v>
      </c>
      <c r="M11" s="34">
        <v>2</v>
      </c>
      <c r="N11" s="30">
        <v>0.38</v>
      </c>
      <c r="O11" s="26">
        <f t="shared" si="0"/>
        <v>100</v>
      </c>
      <c r="P11" s="28">
        <v>15</v>
      </c>
      <c r="Q11" s="44">
        <v>0</v>
      </c>
      <c r="R11" s="28">
        <v>1</v>
      </c>
      <c r="S11" s="28">
        <v>2</v>
      </c>
      <c r="T11" s="28">
        <v>22</v>
      </c>
      <c r="U11" s="31"/>
      <c r="V11" s="31"/>
      <c r="W11" s="31"/>
      <c r="X11" s="31"/>
      <c r="Y11" s="31"/>
      <c r="Z11" s="28"/>
      <c r="AA11" s="28"/>
      <c r="AB11" s="28">
        <v>1</v>
      </c>
      <c r="AC11" s="28">
        <v>1</v>
      </c>
      <c r="AD11" s="28"/>
      <c r="AE11" s="28"/>
      <c r="AF11" s="14" t="s">
        <v>41</v>
      </c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28">
        <v>2013</v>
      </c>
      <c r="C12" s="28" t="s">
        <v>53</v>
      </c>
      <c r="D12" s="29" t="s">
        <v>39</v>
      </c>
      <c r="E12" s="28">
        <v>21</v>
      </c>
      <c r="F12" s="28">
        <v>2</v>
      </c>
      <c r="G12" s="28">
        <v>4</v>
      </c>
      <c r="H12" s="28">
        <v>12</v>
      </c>
      <c r="I12" s="28">
        <v>40</v>
      </c>
      <c r="J12" s="28">
        <v>21</v>
      </c>
      <c r="K12" s="28">
        <v>9</v>
      </c>
      <c r="L12" s="28">
        <v>4</v>
      </c>
      <c r="M12" s="34">
        <v>6</v>
      </c>
      <c r="N12" s="30">
        <v>0.33329999999999999</v>
      </c>
      <c r="O12" s="26">
        <f>PRODUCT(I12/N12)</f>
        <v>120.01200120012001</v>
      </c>
      <c r="P12" s="28">
        <v>9</v>
      </c>
      <c r="Q12" s="44">
        <v>0</v>
      </c>
      <c r="R12" s="28">
        <v>3</v>
      </c>
      <c r="S12" s="28">
        <v>10</v>
      </c>
      <c r="T12" s="28">
        <v>28</v>
      </c>
      <c r="U12" s="31"/>
      <c r="V12" s="31"/>
      <c r="W12" s="31"/>
      <c r="X12" s="31"/>
      <c r="Y12" s="31"/>
      <c r="Z12" s="28"/>
      <c r="AA12" s="28"/>
      <c r="AB12" s="28">
        <v>1</v>
      </c>
      <c r="AC12" s="28">
        <v>1</v>
      </c>
      <c r="AD12" s="28"/>
      <c r="AE12" s="28"/>
      <c r="AF12" s="14" t="s">
        <v>41</v>
      </c>
      <c r="AG12" s="24"/>
      <c r="AH12" s="25"/>
      <c r="AI12" s="25"/>
      <c r="AJ12" s="25"/>
      <c r="AK12" s="25"/>
      <c r="AL12" s="8"/>
    </row>
    <row r="13" spans="1:38" ht="15" customHeight="1" x14ac:dyDescent="0.2">
      <c r="A13" s="1"/>
      <c r="B13" s="28">
        <v>2014</v>
      </c>
      <c r="C13" s="28" t="s">
        <v>53</v>
      </c>
      <c r="D13" s="29" t="s">
        <v>39</v>
      </c>
      <c r="E13" s="28">
        <v>24</v>
      </c>
      <c r="F13" s="28">
        <v>1</v>
      </c>
      <c r="G13" s="28">
        <v>12</v>
      </c>
      <c r="H13" s="28">
        <v>15</v>
      </c>
      <c r="I13" s="28">
        <v>74</v>
      </c>
      <c r="J13" s="28">
        <v>26</v>
      </c>
      <c r="K13" s="28">
        <v>22</v>
      </c>
      <c r="L13" s="28">
        <v>13</v>
      </c>
      <c r="M13" s="34">
        <v>13</v>
      </c>
      <c r="N13" s="30">
        <v>0.55200000000000005</v>
      </c>
      <c r="O13" s="26">
        <f>PRODUCT(I13/N13)</f>
        <v>134.05797101449275</v>
      </c>
      <c r="P13" s="28">
        <v>11</v>
      </c>
      <c r="Q13" s="44">
        <v>0</v>
      </c>
      <c r="R13" s="28">
        <v>5</v>
      </c>
      <c r="S13" s="28">
        <v>4</v>
      </c>
      <c r="T13" s="28">
        <v>29</v>
      </c>
      <c r="U13" s="31"/>
      <c r="V13" s="31"/>
      <c r="W13" s="31"/>
      <c r="X13" s="31"/>
      <c r="Y13" s="31"/>
      <c r="Z13" s="28"/>
      <c r="AA13" s="28"/>
      <c r="AB13" s="28">
        <v>1</v>
      </c>
      <c r="AC13" s="28">
        <v>1</v>
      </c>
      <c r="AD13" s="28"/>
      <c r="AE13" s="28"/>
      <c r="AF13" s="14" t="s">
        <v>41</v>
      </c>
      <c r="AG13" s="24"/>
      <c r="AH13" s="25"/>
      <c r="AI13" s="25"/>
      <c r="AJ13" s="25"/>
      <c r="AK13" s="25"/>
      <c r="AL13" s="8"/>
    </row>
    <row r="14" spans="1:38" ht="15" customHeight="1" x14ac:dyDescent="0.2">
      <c r="A14" s="1"/>
      <c r="B14" s="28">
        <v>2015</v>
      </c>
      <c r="C14" s="28" t="s">
        <v>53</v>
      </c>
      <c r="D14" s="29" t="s">
        <v>39</v>
      </c>
      <c r="E14" s="28">
        <v>24</v>
      </c>
      <c r="F14" s="28">
        <v>0</v>
      </c>
      <c r="G14" s="28">
        <v>15</v>
      </c>
      <c r="H14" s="28">
        <v>18</v>
      </c>
      <c r="I14" s="28">
        <v>63</v>
      </c>
      <c r="J14" s="28">
        <v>19</v>
      </c>
      <c r="K14" s="28">
        <v>22</v>
      </c>
      <c r="L14" s="28">
        <v>7</v>
      </c>
      <c r="M14" s="34">
        <v>15</v>
      </c>
      <c r="N14" s="30">
        <v>0.496</v>
      </c>
      <c r="O14" s="108">
        <v>127</v>
      </c>
      <c r="P14" s="28">
        <v>10</v>
      </c>
      <c r="Q14" s="44">
        <v>2</v>
      </c>
      <c r="R14" s="28">
        <v>15</v>
      </c>
      <c r="S14" s="28">
        <v>10</v>
      </c>
      <c r="T14" s="28">
        <v>40</v>
      </c>
      <c r="U14" s="31"/>
      <c r="V14" s="31"/>
      <c r="W14" s="31"/>
      <c r="X14" s="31"/>
      <c r="Y14" s="31"/>
      <c r="Z14" s="28"/>
      <c r="AA14" s="28"/>
      <c r="AB14" s="28"/>
      <c r="AC14" s="28">
        <v>1</v>
      </c>
      <c r="AD14" s="28"/>
      <c r="AE14" s="28"/>
      <c r="AF14" s="14" t="s">
        <v>41</v>
      </c>
      <c r="AG14" s="24"/>
      <c r="AH14" s="25"/>
      <c r="AI14" s="25"/>
      <c r="AJ14" s="25"/>
      <c r="AK14" s="25"/>
      <c r="AL14" s="8"/>
    </row>
    <row r="15" spans="1:38" ht="15" customHeight="1" x14ac:dyDescent="0.2">
      <c r="A15" s="1"/>
      <c r="B15" s="28">
        <v>2016</v>
      </c>
      <c r="C15" s="28" t="s">
        <v>45</v>
      </c>
      <c r="D15" s="29" t="s">
        <v>39</v>
      </c>
      <c r="E15" s="28">
        <v>22</v>
      </c>
      <c r="F15" s="28">
        <v>1</v>
      </c>
      <c r="G15" s="28">
        <v>23</v>
      </c>
      <c r="H15" s="28">
        <v>13</v>
      </c>
      <c r="I15" s="28">
        <v>61</v>
      </c>
      <c r="J15" s="28">
        <v>14</v>
      </c>
      <c r="K15" s="28">
        <v>10</v>
      </c>
      <c r="L15" s="28">
        <v>13</v>
      </c>
      <c r="M15" s="34">
        <v>24</v>
      </c>
      <c r="N15" s="30">
        <v>0.48399999999999999</v>
      </c>
      <c r="O15" s="108">
        <v>126</v>
      </c>
      <c r="P15" s="28">
        <v>10</v>
      </c>
      <c r="Q15" s="44">
        <v>2</v>
      </c>
      <c r="R15" s="28">
        <v>6</v>
      </c>
      <c r="S15" s="28">
        <v>5</v>
      </c>
      <c r="T15" s="28">
        <v>32</v>
      </c>
      <c r="U15" s="31"/>
      <c r="V15" s="31"/>
      <c r="W15" s="31"/>
      <c r="X15" s="31"/>
      <c r="Y15" s="31"/>
      <c r="Z15" s="28">
        <v>1</v>
      </c>
      <c r="AA15" s="28">
        <v>1</v>
      </c>
      <c r="AB15" s="28"/>
      <c r="AC15" s="28"/>
      <c r="AD15" s="28">
        <v>1</v>
      </c>
      <c r="AE15" s="28"/>
      <c r="AF15" s="14" t="s">
        <v>41</v>
      </c>
      <c r="AG15" s="24"/>
      <c r="AH15" s="25"/>
      <c r="AI15" s="25"/>
      <c r="AJ15" s="25"/>
      <c r="AK15" s="25"/>
      <c r="AL15" s="8"/>
    </row>
    <row r="16" spans="1:38" ht="15" customHeight="1" x14ac:dyDescent="0.2">
      <c r="A16" s="1"/>
      <c r="B16" s="28">
        <v>2017</v>
      </c>
      <c r="C16" s="28" t="s">
        <v>38</v>
      </c>
      <c r="D16" s="29" t="s">
        <v>39</v>
      </c>
      <c r="E16" s="28">
        <v>20</v>
      </c>
      <c r="F16" s="28">
        <v>1</v>
      </c>
      <c r="G16" s="28">
        <v>15</v>
      </c>
      <c r="H16" s="28">
        <v>8</v>
      </c>
      <c r="I16" s="28">
        <v>55</v>
      </c>
      <c r="J16" s="28">
        <v>14</v>
      </c>
      <c r="K16" s="28">
        <v>15</v>
      </c>
      <c r="L16" s="28">
        <v>10</v>
      </c>
      <c r="M16" s="28">
        <v>16</v>
      </c>
      <c r="N16" s="30">
        <v>0.46610000000000001</v>
      </c>
      <c r="O16" s="86">
        <v>118</v>
      </c>
      <c r="P16" s="28">
        <v>10</v>
      </c>
      <c r="Q16" s="44">
        <v>1</v>
      </c>
      <c r="R16" s="28">
        <v>6</v>
      </c>
      <c r="S16" s="28">
        <v>3</v>
      </c>
      <c r="T16" s="28">
        <v>22</v>
      </c>
      <c r="U16" s="31"/>
      <c r="V16" s="31"/>
      <c r="W16" s="31"/>
      <c r="X16" s="31"/>
      <c r="Y16" s="31"/>
      <c r="Z16" s="28"/>
      <c r="AA16" s="28"/>
      <c r="AB16" s="28"/>
      <c r="AC16" s="28"/>
      <c r="AD16" s="28"/>
      <c r="AE16" s="28">
        <v>1</v>
      </c>
      <c r="AF16" s="14" t="s">
        <v>41</v>
      </c>
      <c r="AG16" s="24"/>
      <c r="AH16" s="25"/>
      <c r="AI16" s="25"/>
      <c r="AJ16" s="25"/>
      <c r="AK16" s="25"/>
      <c r="AL16" s="8"/>
    </row>
    <row r="17" spans="1:38" ht="15" customHeight="1" x14ac:dyDescent="0.2">
      <c r="A17" s="1"/>
      <c r="B17" s="81">
        <v>2018</v>
      </c>
      <c r="C17" s="81"/>
      <c r="D17" s="82" t="s">
        <v>59</v>
      </c>
      <c r="E17" s="81"/>
      <c r="F17" s="84" t="s">
        <v>58</v>
      </c>
      <c r="G17" s="81"/>
      <c r="H17" s="81"/>
      <c r="I17" s="81"/>
      <c r="J17" s="81"/>
      <c r="K17" s="81"/>
      <c r="L17" s="81"/>
      <c r="M17" s="81"/>
      <c r="N17" s="83"/>
      <c r="O17" s="26"/>
      <c r="P17" s="28"/>
      <c r="Q17" s="28"/>
      <c r="R17" s="28"/>
      <c r="S17" s="28"/>
      <c r="T17" s="28"/>
      <c r="U17" s="31"/>
      <c r="V17" s="31"/>
      <c r="W17" s="31"/>
      <c r="X17" s="31"/>
      <c r="Y17" s="31"/>
      <c r="Z17" s="28"/>
      <c r="AA17" s="28"/>
      <c r="AB17" s="28"/>
      <c r="AC17" s="28"/>
      <c r="AD17" s="28"/>
      <c r="AE17" s="28"/>
      <c r="AF17" s="14"/>
      <c r="AG17" s="24"/>
      <c r="AH17" s="25"/>
      <c r="AI17" s="25"/>
      <c r="AJ17" s="25"/>
      <c r="AK17" s="25"/>
      <c r="AL17" s="8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1">SUM(E4:E16)</f>
        <v>222</v>
      </c>
      <c r="F18" s="19">
        <f t="shared" si="1"/>
        <v>11</v>
      </c>
      <c r="G18" s="19">
        <f t="shared" si="1"/>
        <v>84</v>
      </c>
      <c r="H18" s="19">
        <f t="shared" si="1"/>
        <v>156</v>
      </c>
      <c r="I18" s="19">
        <f t="shared" si="1"/>
        <v>587</v>
      </c>
      <c r="J18" s="19">
        <f t="shared" si="1"/>
        <v>288</v>
      </c>
      <c r="K18" s="19">
        <f t="shared" si="1"/>
        <v>133</v>
      </c>
      <c r="L18" s="19">
        <f t="shared" si="1"/>
        <v>71</v>
      </c>
      <c r="M18" s="18">
        <f t="shared" si="1"/>
        <v>95</v>
      </c>
      <c r="N18" s="33">
        <f>PRODUCT(I18/O18)</f>
        <v>0.47181322005799142</v>
      </c>
      <c r="O18" s="85">
        <f>SUM(O4:O16)</f>
        <v>1244.1363977207989</v>
      </c>
      <c r="P18" s="19">
        <f t="shared" ref="P18:AE18" si="2">SUM(P4:P16)</f>
        <v>107</v>
      </c>
      <c r="Q18" s="16">
        <f t="shared" si="2"/>
        <v>5</v>
      </c>
      <c r="R18" s="19">
        <f t="shared" si="2"/>
        <v>39</v>
      </c>
      <c r="S18" s="19">
        <f t="shared" si="2"/>
        <v>50</v>
      </c>
      <c r="T18" s="19">
        <f t="shared" si="2"/>
        <v>253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1</v>
      </c>
      <c r="AA18" s="19">
        <f t="shared" si="2"/>
        <v>1</v>
      </c>
      <c r="AB18" s="19">
        <f t="shared" si="2"/>
        <v>3</v>
      </c>
      <c r="AC18" s="19">
        <f t="shared" si="2"/>
        <v>5</v>
      </c>
      <c r="AD18" s="19">
        <f t="shared" si="2"/>
        <v>2</v>
      </c>
      <c r="AE18" s="19">
        <f t="shared" si="2"/>
        <v>3</v>
      </c>
      <c r="AF18" s="14"/>
      <c r="AG18" s="24"/>
      <c r="AH18" s="25"/>
      <c r="AI18" s="25"/>
      <c r="AJ18" s="25"/>
      <c r="AK18" s="25"/>
      <c r="AL18" s="8"/>
    </row>
    <row r="19" spans="1:38" ht="15" customHeight="1" x14ac:dyDescent="0.2">
      <c r="A19" s="1"/>
      <c r="B19" s="29" t="s">
        <v>2</v>
      </c>
      <c r="C19" s="34"/>
      <c r="D19" s="35">
        <f>SUM(F18:H18)+((I18-F18-G18)/3)+(E18/3)+(Z18*25)+(AA18*25)+(AB18*10)+(AC18*25)+(AD18*20)+(AE18*15)</f>
        <v>779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7"/>
      <c r="AE19" s="1"/>
      <c r="AF19" s="1"/>
      <c r="AG19" s="24"/>
      <c r="AH19" s="25"/>
      <c r="AI19" s="25"/>
      <c r="AJ19" s="25"/>
      <c r="AK19" s="25"/>
      <c r="AL19" s="8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38"/>
      <c r="P20" s="1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25"/>
      <c r="AJ20" s="25"/>
      <c r="AK20" s="25"/>
      <c r="AL20" s="8"/>
    </row>
    <row r="21" spans="1:38" ht="15" customHeight="1" x14ac:dyDescent="0.25">
      <c r="A21" s="1"/>
      <c r="B21" s="23" t="s">
        <v>16</v>
      </c>
      <c r="C21" s="41"/>
      <c r="D21" s="41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29</v>
      </c>
      <c r="L21" s="19" t="s">
        <v>30</v>
      </c>
      <c r="M21" s="19" t="s">
        <v>31</v>
      </c>
      <c r="N21" s="33" t="s">
        <v>42</v>
      </c>
      <c r="O21" s="26"/>
      <c r="P21" s="42" t="s">
        <v>37</v>
      </c>
      <c r="Q21" s="13"/>
      <c r="R21" s="13"/>
      <c r="S21" s="13"/>
      <c r="T21" s="43"/>
      <c r="U21" s="43"/>
      <c r="V21" s="43"/>
      <c r="W21" s="43"/>
      <c r="X21" s="43"/>
      <c r="Y21" s="13"/>
      <c r="Z21" s="13"/>
      <c r="AA21" s="13"/>
      <c r="AB21" s="13"/>
      <c r="AC21" s="13"/>
      <c r="AD21" s="13"/>
      <c r="AE21" s="13"/>
      <c r="AF21" s="44"/>
      <c r="AG21" s="24"/>
      <c r="AH21" s="25"/>
      <c r="AI21" s="25"/>
      <c r="AJ21" s="25"/>
      <c r="AK21" s="25"/>
      <c r="AL21" s="8"/>
    </row>
    <row r="22" spans="1:38" ht="15" customHeight="1" x14ac:dyDescent="0.2">
      <c r="A22" s="1"/>
      <c r="B22" s="42" t="s">
        <v>17</v>
      </c>
      <c r="C22" s="13"/>
      <c r="D22" s="45"/>
      <c r="E22" s="28">
        <f>PRODUCT(E18)</f>
        <v>222</v>
      </c>
      <c r="F22" s="28">
        <f>PRODUCT(F18)</f>
        <v>11</v>
      </c>
      <c r="G22" s="28">
        <f>PRODUCT(G18)</f>
        <v>84</v>
      </c>
      <c r="H22" s="28">
        <f>PRODUCT(H18)</f>
        <v>156</v>
      </c>
      <c r="I22" s="28">
        <f>PRODUCT(I18)</f>
        <v>587</v>
      </c>
      <c r="J22" s="1"/>
      <c r="K22" s="46">
        <f>PRODUCT((F22+G22)/E22)</f>
        <v>0.42792792792792794</v>
      </c>
      <c r="L22" s="46">
        <f>PRODUCT(H22/E22)</f>
        <v>0.70270270270270274</v>
      </c>
      <c r="M22" s="46">
        <f>PRODUCT(I22/E22)</f>
        <v>2.644144144144144</v>
      </c>
      <c r="N22" s="47">
        <f>PRODUCT(N18)</f>
        <v>0.47181322005799142</v>
      </c>
      <c r="O22" s="26">
        <f>PRODUCT(O18)</f>
        <v>1244.1363977207989</v>
      </c>
      <c r="P22" s="48" t="s">
        <v>21</v>
      </c>
      <c r="Q22" s="49"/>
      <c r="R22" s="49"/>
      <c r="S22" s="50" t="s">
        <v>46</v>
      </c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1" t="s">
        <v>40</v>
      </c>
      <c r="AE22" s="50"/>
      <c r="AF22" s="52" t="s">
        <v>47</v>
      </c>
      <c r="AG22" s="24"/>
      <c r="AH22" s="1"/>
      <c r="AI22" s="25"/>
      <c r="AJ22" s="25"/>
      <c r="AK22" s="25"/>
      <c r="AL22" s="8"/>
    </row>
    <row r="23" spans="1:38" ht="15" customHeight="1" x14ac:dyDescent="0.2">
      <c r="A23" s="1"/>
      <c r="B23" s="53" t="s">
        <v>18</v>
      </c>
      <c r="C23" s="54"/>
      <c r="D23" s="55"/>
      <c r="E23" s="28">
        <f>SUM(P18)</f>
        <v>107</v>
      </c>
      <c r="F23" s="28">
        <f>SUM(Q18)</f>
        <v>5</v>
      </c>
      <c r="G23" s="28">
        <f>SUM(R18)</f>
        <v>39</v>
      </c>
      <c r="H23" s="28">
        <f>SUM(S18)</f>
        <v>50</v>
      </c>
      <c r="I23" s="28">
        <f>SUM(T18)</f>
        <v>253</v>
      </c>
      <c r="J23" s="1"/>
      <c r="K23" s="46">
        <f>PRODUCT((F23+G23)/E23)</f>
        <v>0.41121495327102803</v>
      </c>
      <c r="L23" s="46">
        <f>PRODUCT(H23/E23)</f>
        <v>0.46728971962616822</v>
      </c>
      <c r="M23" s="46">
        <f>PRODUCT(I23/E23)</f>
        <v>2.3644859813084111</v>
      </c>
      <c r="N23" s="30">
        <f>PRODUCT(I23/O23)</f>
        <v>0.42237061769616024</v>
      </c>
      <c r="O23" s="26">
        <v>599</v>
      </c>
      <c r="P23" s="56" t="s">
        <v>22</v>
      </c>
      <c r="Q23" s="57"/>
      <c r="R23" s="57"/>
      <c r="S23" s="58" t="s">
        <v>48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9" t="s">
        <v>49</v>
      </c>
      <c r="AE23" s="58"/>
      <c r="AF23" s="60" t="s">
        <v>50</v>
      </c>
      <c r="AG23" s="24"/>
      <c r="AH23" s="1"/>
      <c r="AI23" s="25"/>
      <c r="AJ23" s="25"/>
      <c r="AK23" s="25"/>
      <c r="AL23" s="8"/>
    </row>
    <row r="24" spans="1:38" ht="15" customHeight="1" x14ac:dyDescent="0.2">
      <c r="A24" s="1"/>
      <c r="B24" s="61" t="s">
        <v>19</v>
      </c>
      <c r="C24" s="62"/>
      <c r="D24" s="63"/>
      <c r="E24" s="31"/>
      <c r="F24" s="31"/>
      <c r="G24" s="31"/>
      <c r="H24" s="31"/>
      <c r="I24" s="31"/>
      <c r="J24" s="1"/>
      <c r="K24" s="64"/>
      <c r="L24" s="64"/>
      <c r="M24" s="64"/>
      <c r="N24" s="65"/>
      <c r="O24" s="26"/>
      <c r="P24" s="56" t="s">
        <v>23</v>
      </c>
      <c r="Q24" s="57"/>
      <c r="R24" s="57"/>
      <c r="S24" s="58" t="s">
        <v>51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9" t="s">
        <v>43</v>
      </c>
      <c r="AE24" s="58"/>
      <c r="AF24" s="60" t="s">
        <v>52</v>
      </c>
      <c r="AG24" s="24"/>
      <c r="AH24" s="1"/>
      <c r="AI24" s="9"/>
      <c r="AJ24" s="9"/>
      <c r="AK24" s="9"/>
      <c r="AL24" s="8"/>
    </row>
    <row r="25" spans="1:38" ht="15" customHeight="1" x14ac:dyDescent="0.2">
      <c r="A25" s="1"/>
      <c r="B25" s="66" t="s">
        <v>20</v>
      </c>
      <c r="C25" s="67"/>
      <c r="D25" s="68"/>
      <c r="E25" s="19">
        <f>SUM(E22:E24)</f>
        <v>329</v>
      </c>
      <c r="F25" s="19">
        <f>SUM(F22:F24)</f>
        <v>16</v>
      </c>
      <c r="G25" s="19">
        <f>SUM(G22:G24)</f>
        <v>123</v>
      </c>
      <c r="H25" s="19">
        <f>SUM(H22:H24)</f>
        <v>206</v>
      </c>
      <c r="I25" s="19">
        <f>SUM(I22:I24)</f>
        <v>840</v>
      </c>
      <c r="J25" s="1"/>
      <c r="K25" s="69">
        <f>PRODUCT((F25+G25)/E25)</f>
        <v>0.42249240121580545</v>
      </c>
      <c r="L25" s="69">
        <f>PRODUCT(H25/E25)</f>
        <v>0.62613981762917936</v>
      </c>
      <c r="M25" s="69">
        <f>PRODUCT(I25/E25)</f>
        <v>2.5531914893617023</v>
      </c>
      <c r="N25" s="33">
        <f>PRODUCT(I25/O25)</f>
        <v>0.45574489280268909</v>
      </c>
      <c r="O25" s="26">
        <f>SUM(O22:O24)</f>
        <v>1843.1363977207989</v>
      </c>
      <c r="P25" s="70" t="s">
        <v>24</v>
      </c>
      <c r="Q25" s="71"/>
      <c r="R25" s="71"/>
      <c r="S25" s="72" t="s">
        <v>48</v>
      </c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3" t="s">
        <v>49</v>
      </c>
      <c r="AE25" s="72"/>
      <c r="AF25" s="74" t="s">
        <v>50</v>
      </c>
      <c r="AG25" s="24"/>
      <c r="AH25" s="1"/>
      <c r="AI25" s="25"/>
      <c r="AJ25" s="25"/>
      <c r="AK25" s="25"/>
      <c r="AL25" s="8"/>
    </row>
    <row r="26" spans="1:38" s="10" customFormat="1" ht="15" customHeight="1" x14ac:dyDescent="0.25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6"/>
      <c r="O26" s="26"/>
      <c r="P26" s="1"/>
      <c r="Q26" s="39"/>
      <c r="R26" s="1"/>
      <c r="S26" s="1"/>
      <c r="T26" s="26"/>
      <c r="U26" s="26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1"/>
      <c r="AI26" s="9"/>
      <c r="AJ26" s="9"/>
      <c r="AK26" s="9"/>
      <c r="AL26" s="8"/>
    </row>
    <row r="27" spans="1:38" ht="15" customHeight="1" x14ac:dyDescent="0.25">
      <c r="A27" s="1"/>
      <c r="B27" s="1" t="s">
        <v>54</v>
      </c>
      <c r="C27" s="1"/>
      <c r="D27" s="1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6"/>
      <c r="P27" s="1"/>
      <c r="Q27" s="39"/>
      <c r="R27" s="1"/>
      <c r="S27" s="1"/>
      <c r="T27" s="26"/>
      <c r="U27" s="26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8"/>
    </row>
    <row r="28" spans="1:38" ht="15" customHeight="1" x14ac:dyDescent="0.25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6"/>
      <c r="P28" s="1"/>
      <c r="Q28" s="39"/>
      <c r="R28" s="1"/>
      <c r="S28" s="1"/>
      <c r="T28" s="26"/>
      <c r="U28" s="26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6"/>
      <c r="P29" s="1"/>
      <c r="Q29" s="39"/>
      <c r="R29" s="1"/>
      <c r="S29" s="1"/>
      <c r="T29" s="26"/>
      <c r="U29" s="26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6"/>
      <c r="P30" s="1"/>
      <c r="Q30" s="39"/>
      <c r="R30" s="1"/>
      <c r="S30" s="1"/>
      <c r="T30" s="26"/>
      <c r="U30" s="26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6"/>
      <c r="P31" s="1"/>
      <c r="Q31" s="39"/>
      <c r="R31" s="1"/>
      <c r="S31" s="1"/>
      <c r="T31" s="26"/>
      <c r="U31" s="26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8"/>
    </row>
    <row r="32" spans="1:38" s="77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6"/>
      <c r="N32" s="76"/>
      <c r="O32" s="26"/>
      <c r="P32" s="1"/>
      <c r="Q32" s="39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8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39"/>
      <c r="R33" s="1"/>
      <c r="S33" s="1"/>
      <c r="T33" s="26"/>
      <c r="U33" s="26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8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39"/>
      <c r="R34" s="1"/>
      <c r="S34" s="1"/>
      <c r="T34" s="26"/>
      <c r="U34" s="26"/>
      <c r="V34" s="75"/>
      <c r="W34" s="75"/>
      <c r="X34" s="26"/>
      <c r="Y34" s="26"/>
      <c r="Z34" s="26"/>
      <c r="AA34" s="26"/>
      <c r="AB34" s="26"/>
      <c r="AC34" s="26"/>
      <c r="AD34" s="26"/>
      <c r="AE34" s="26"/>
      <c r="AF34" s="26"/>
      <c r="AG34" s="24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39"/>
      <c r="R35" s="1"/>
      <c r="S35" s="1"/>
      <c r="T35" s="26"/>
      <c r="U35" s="26"/>
      <c r="V35" s="75"/>
      <c r="W35" s="75"/>
      <c r="X35" s="26"/>
      <c r="Y35" s="26"/>
      <c r="Z35" s="26"/>
      <c r="AA35" s="26"/>
      <c r="AB35" s="26"/>
      <c r="AC35" s="26"/>
      <c r="AD35" s="26"/>
      <c r="AE35" s="26"/>
      <c r="AF35" s="26"/>
      <c r="AG35" s="8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6"/>
      <c r="P36" s="1"/>
      <c r="Q36" s="39"/>
      <c r="R36" s="1"/>
      <c r="S36" s="1"/>
      <c r="T36" s="26"/>
      <c r="U36" s="26"/>
      <c r="V36" s="75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6"/>
      <c r="P37" s="1"/>
      <c r="Q37" s="39"/>
      <c r="R37" s="1"/>
      <c r="S37" s="1"/>
      <c r="T37" s="26"/>
      <c r="U37" s="26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8"/>
      <c r="AH37" s="9"/>
      <c r="AI37" s="9"/>
      <c r="AJ37" s="9"/>
      <c r="AK37" s="9"/>
      <c r="AL37" s="8"/>
    </row>
    <row r="38" spans="1:38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6"/>
      <c r="N38" s="76"/>
      <c r="O38" s="26"/>
      <c r="P38" s="1"/>
      <c r="Q38" s="39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8"/>
      <c r="AH38" s="9"/>
      <c r="AI38" s="9"/>
      <c r="AJ38" s="9"/>
      <c r="AK38" s="9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6"/>
      <c r="P39" s="1"/>
      <c r="Q39" s="39"/>
      <c r="R39" s="1"/>
      <c r="S39" s="1"/>
      <c r="T39" s="26"/>
      <c r="U39" s="26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8"/>
      <c r="AH39" s="9"/>
      <c r="AI39" s="9"/>
      <c r="AJ39" s="9"/>
      <c r="AK39" s="9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6"/>
      <c r="P40" s="1"/>
      <c r="Q40" s="39"/>
      <c r="R40" s="1"/>
      <c r="S40" s="1"/>
      <c r="T40" s="26"/>
      <c r="U40" s="26"/>
      <c r="V40" s="75"/>
      <c r="W40" s="75"/>
      <c r="X40" s="26"/>
      <c r="Y40" s="26"/>
      <c r="Z40" s="26"/>
      <c r="AA40" s="26"/>
      <c r="AB40" s="26"/>
      <c r="AC40" s="26"/>
      <c r="AD40" s="26"/>
      <c r="AE40" s="26"/>
      <c r="AF40" s="26"/>
      <c r="AG40" s="8"/>
      <c r="AH40" s="9"/>
      <c r="AI40" s="9"/>
      <c r="AJ40" s="9"/>
      <c r="AK40" s="9"/>
      <c r="AL40" s="7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6"/>
      <c r="P41" s="1"/>
      <c r="Q41" s="39"/>
      <c r="R41" s="1"/>
      <c r="S41" s="1"/>
      <c r="T41" s="26"/>
      <c r="U41" s="26"/>
      <c r="V41" s="75"/>
      <c r="W41" s="75"/>
      <c r="X41" s="26"/>
      <c r="Y41" s="26"/>
      <c r="Z41" s="26"/>
      <c r="AA41" s="26"/>
      <c r="AB41" s="26"/>
      <c r="AC41" s="26"/>
      <c r="AD41" s="26"/>
      <c r="AE41" s="26"/>
      <c r="AF41" s="26"/>
      <c r="AG41" s="8"/>
      <c r="AH41" s="9"/>
      <c r="AI41" s="9"/>
      <c r="AJ41" s="9"/>
      <c r="AK41" s="9"/>
      <c r="AL41" s="77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39"/>
      <c r="R42" s="1"/>
      <c r="S42" s="1"/>
      <c r="T42" s="26"/>
      <c r="U42" s="26"/>
      <c r="V42" s="75"/>
      <c r="W42" s="75"/>
      <c r="X42" s="26"/>
      <c r="Y42" s="26"/>
      <c r="Z42" s="26"/>
      <c r="AA42" s="26"/>
      <c r="AB42" s="26"/>
      <c r="AC42" s="26"/>
      <c r="AD42" s="26"/>
      <c r="AE42" s="26"/>
      <c r="AF42" s="26"/>
      <c r="AG42" s="8"/>
      <c r="AH42" s="9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39"/>
      <c r="R43" s="1"/>
      <c r="S43" s="1"/>
      <c r="T43" s="26"/>
      <c r="U43" s="26"/>
      <c r="V43" s="75"/>
      <c r="W43" s="75"/>
      <c r="X43" s="26"/>
      <c r="Y43" s="26"/>
      <c r="Z43" s="26"/>
      <c r="AA43" s="26"/>
      <c r="AB43" s="26"/>
      <c r="AC43" s="26"/>
      <c r="AD43" s="26"/>
      <c r="AE43" s="26"/>
      <c r="AF43" s="26"/>
      <c r="AG43" s="8"/>
      <c r="AH43" s="9"/>
    </row>
    <row r="44" spans="1:38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39"/>
      <c r="R44" s="1"/>
      <c r="S44" s="1"/>
      <c r="T44" s="26"/>
      <c r="U44" s="26"/>
      <c r="V44" s="75"/>
      <c r="W44" s="75"/>
      <c r="X44" s="26"/>
      <c r="Y44" s="26"/>
      <c r="Z44" s="26"/>
      <c r="AA44" s="26"/>
      <c r="AB44" s="26"/>
      <c r="AC44" s="26"/>
      <c r="AD44" s="26"/>
      <c r="AE44" s="26"/>
      <c r="AF44" s="8"/>
      <c r="AG44" s="8"/>
      <c r="AH44" s="9"/>
    </row>
    <row r="45" spans="1:38" ht="15" customHeight="1" x14ac:dyDescent="0.25">
      <c r="A45" s="7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39"/>
      <c r="R45" s="1"/>
      <c r="S45" s="1"/>
      <c r="T45" s="26"/>
      <c r="U45" s="26"/>
      <c r="V45" s="75"/>
      <c r="W45" s="75"/>
      <c r="X45" s="26"/>
      <c r="Y45" s="26"/>
      <c r="Z45" s="26"/>
      <c r="AA45" s="26"/>
      <c r="AB45" s="26"/>
      <c r="AC45" s="26"/>
      <c r="AD45" s="26"/>
      <c r="AE45" s="26"/>
      <c r="AF45" s="8"/>
      <c r="AG45" s="8"/>
      <c r="AH45" s="9"/>
    </row>
    <row r="46" spans="1:38" ht="15" customHeight="1" x14ac:dyDescent="0.25">
      <c r="A46" s="7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39"/>
      <c r="R46" s="1"/>
      <c r="S46" s="1"/>
      <c r="T46" s="26"/>
      <c r="U46" s="26"/>
      <c r="V46" s="75"/>
      <c r="W46" s="75"/>
      <c r="X46" s="26"/>
      <c r="Y46" s="26"/>
      <c r="Z46" s="26"/>
      <c r="AA46" s="26"/>
      <c r="AB46" s="26"/>
      <c r="AC46" s="26"/>
      <c r="AD46" s="26"/>
      <c r="AE46" s="26"/>
      <c r="AF46" s="26"/>
      <c r="AG46" s="8"/>
      <c r="AH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39"/>
      <c r="R47" s="1"/>
      <c r="S47" s="1"/>
      <c r="T47" s="26"/>
      <c r="U47" s="26"/>
      <c r="V47" s="75"/>
      <c r="W47" s="75"/>
      <c r="X47" s="26"/>
      <c r="Y47" s="26"/>
      <c r="Z47" s="26"/>
      <c r="AA47" s="26"/>
      <c r="AB47" s="26"/>
      <c r="AC47" s="26"/>
      <c r="AD47" s="26"/>
      <c r="AE47" s="26"/>
      <c r="AF47" s="26"/>
      <c r="AG47" s="8"/>
      <c r="AH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39"/>
      <c r="R48" s="1"/>
      <c r="S48" s="1"/>
      <c r="T48" s="26"/>
      <c r="U48" s="26"/>
      <c r="V48" s="75"/>
      <c r="W48" s="75"/>
      <c r="X48" s="26"/>
      <c r="Y48" s="26"/>
      <c r="Z48" s="26"/>
      <c r="AA48" s="26"/>
      <c r="AB48" s="26"/>
      <c r="AC48" s="26"/>
      <c r="AD48" s="26"/>
      <c r="AE48" s="26"/>
      <c r="AF48" s="26"/>
      <c r="AG48" s="8"/>
      <c r="AH48" s="9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39"/>
      <c r="R49" s="1"/>
      <c r="S49" s="1"/>
      <c r="T49" s="26"/>
      <c r="U49" s="26"/>
      <c r="V49" s="75"/>
      <c r="W49" s="75"/>
      <c r="X49" s="26"/>
      <c r="Y49" s="26"/>
      <c r="Z49" s="26"/>
      <c r="AA49" s="26"/>
      <c r="AB49" s="26"/>
      <c r="AC49" s="26"/>
      <c r="AD49" s="26"/>
      <c r="AE49" s="26"/>
      <c r="AF49" s="26"/>
      <c r="AG49" s="8"/>
      <c r="AH49" s="9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39"/>
      <c r="R50" s="1"/>
      <c r="S50" s="1"/>
      <c r="T50" s="26"/>
      <c r="U50" s="26"/>
      <c r="V50" s="75"/>
      <c r="W50" s="75"/>
      <c r="X50" s="26"/>
      <c r="Y50" s="26"/>
      <c r="Z50" s="26"/>
      <c r="AA50" s="26"/>
      <c r="AB50" s="26"/>
      <c r="AC50" s="26"/>
      <c r="AD50" s="26"/>
      <c r="AE50" s="26"/>
      <c r="AF50" s="26"/>
      <c r="AG50" s="8"/>
      <c r="AH50" s="9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39"/>
      <c r="R51" s="1"/>
      <c r="S51" s="1"/>
      <c r="T51" s="26"/>
      <c r="U51" s="26"/>
      <c r="V51" s="75"/>
      <c r="W51" s="75"/>
      <c r="X51" s="26"/>
      <c r="Y51" s="26"/>
      <c r="Z51" s="26"/>
      <c r="AA51" s="26"/>
      <c r="AB51" s="26"/>
      <c r="AC51" s="26"/>
      <c r="AD51" s="26"/>
      <c r="AE51" s="26"/>
      <c r="AF51" s="26"/>
      <c r="AG51" s="8"/>
      <c r="AH51" s="9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39"/>
      <c r="R52" s="1"/>
      <c r="S52" s="1"/>
      <c r="T52" s="26"/>
      <c r="U52" s="26"/>
      <c r="V52" s="75"/>
      <c r="W52" s="75"/>
      <c r="X52" s="26"/>
      <c r="Y52" s="26"/>
      <c r="Z52" s="26"/>
      <c r="AA52" s="26"/>
      <c r="AB52" s="26"/>
      <c r="AC52" s="26"/>
      <c r="AD52" s="26"/>
      <c r="AE52" s="26"/>
      <c r="AF52" s="26"/>
      <c r="AG52" s="8"/>
      <c r="AH52" s="9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39"/>
      <c r="R53" s="1"/>
      <c r="S53" s="1"/>
      <c r="T53" s="26"/>
      <c r="U53" s="26"/>
      <c r="V53" s="75"/>
      <c r="W53" s="75"/>
      <c r="X53" s="26"/>
      <c r="Y53" s="26"/>
      <c r="Z53" s="26"/>
      <c r="AA53" s="26"/>
      <c r="AB53" s="26"/>
      <c r="AC53" s="26"/>
      <c r="AD53" s="26"/>
      <c r="AE53" s="26"/>
      <c r="AF53" s="26"/>
      <c r="AG53" s="8"/>
      <c r="AH53" s="9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39"/>
      <c r="R54" s="1"/>
      <c r="S54" s="1"/>
      <c r="T54" s="26"/>
      <c r="U54" s="26"/>
      <c r="V54" s="75"/>
      <c r="W54" s="75"/>
      <c r="X54" s="26"/>
      <c r="Y54" s="26"/>
      <c r="Z54" s="26"/>
      <c r="AA54" s="26"/>
      <c r="AB54" s="26"/>
      <c r="AC54" s="26"/>
      <c r="AD54" s="26"/>
      <c r="AE54" s="26"/>
      <c r="AF54" s="26"/>
      <c r="AG54" s="8"/>
      <c r="AH54" s="9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9"/>
      <c r="M55" s="79"/>
      <c r="N55" s="79"/>
      <c r="O55" s="38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8"/>
      <c r="AG55" s="8"/>
      <c r="AH55" s="9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1"/>
      <c r="Q56" s="39"/>
      <c r="R56" s="1"/>
      <c r="S56" s="1"/>
      <c r="T56" s="26"/>
      <c r="U56" s="26"/>
      <c r="V56" s="75"/>
      <c r="W56" s="75"/>
      <c r="X56" s="26"/>
      <c r="Y56" s="26"/>
      <c r="Z56" s="26"/>
      <c r="AA56" s="26"/>
      <c r="AB56" s="26"/>
      <c r="AC56" s="26"/>
      <c r="AD56" s="26"/>
      <c r="AE56" s="26"/>
      <c r="AF56" s="26"/>
      <c r="AG56" s="8"/>
      <c r="AH56" s="9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9"/>
      <c r="M57" s="79"/>
      <c r="N57" s="79"/>
      <c r="O57" s="38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8"/>
      <c r="AG57" s="8"/>
      <c r="AH57" s="9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9"/>
      <c r="M58" s="79"/>
      <c r="N58" s="79"/>
      <c r="O58" s="38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8"/>
      <c r="AG58" s="8"/>
      <c r="AH58" s="9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9"/>
      <c r="M59" s="79"/>
      <c r="N59" s="79"/>
      <c r="O59" s="38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8"/>
      <c r="AG59" s="8"/>
      <c r="AH59" s="9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9"/>
      <c r="M60" s="79"/>
      <c r="N60" s="79"/>
      <c r="O60" s="38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8"/>
      <c r="AG60" s="8"/>
      <c r="AH60" s="9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9"/>
      <c r="M61" s="79"/>
      <c r="N61" s="79"/>
      <c r="O61" s="38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8"/>
      <c r="AG61" s="8"/>
      <c r="AH61" s="9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9"/>
      <c r="M62" s="79"/>
      <c r="N62" s="79"/>
      <c r="O62" s="38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8"/>
      <c r="AG62" s="8"/>
      <c r="AH62" s="9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9"/>
      <c r="M63" s="79"/>
      <c r="N63" s="79"/>
      <c r="O63" s="38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8"/>
      <c r="AG63" s="8"/>
      <c r="AH63" s="9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9"/>
      <c r="M64" s="79"/>
      <c r="N64" s="79"/>
      <c r="O64" s="38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8"/>
      <c r="AG64" s="8"/>
      <c r="AH64" s="9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9"/>
      <c r="M65" s="79"/>
      <c r="N65" s="79"/>
      <c r="O65" s="38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8"/>
      <c r="AG65" s="8"/>
      <c r="AH65" s="9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9"/>
      <c r="M66" s="79"/>
      <c r="N66" s="79"/>
      <c r="O66" s="38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8"/>
      <c r="AG66" s="8"/>
      <c r="AH66" s="9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9"/>
      <c r="M67" s="79"/>
      <c r="N67" s="79"/>
      <c r="O67" s="38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8"/>
      <c r="AG67" s="8"/>
      <c r="AH67" s="9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9"/>
      <c r="M68" s="79"/>
      <c r="N68" s="79"/>
      <c r="O68" s="38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8"/>
      <c r="AG68" s="8"/>
      <c r="AH68" s="9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9"/>
      <c r="M69" s="79"/>
      <c r="N69" s="79"/>
      <c r="O69" s="38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8"/>
      <c r="AG69" s="8"/>
      <c r="AH69" s="9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9"/>
      <c r="M70" s="79"/>
      <c r="N70" s="79"/>
      <c r="O70" s="38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8"/>
      <c r="AG70" s="8"/>
      <c r="AH70" s="9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9"/>
      <c r="M71" s="79"/>
      <c r="N71" s="79"/>
      <c r="O71" s="38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8"/>
      <c r="AG71" s="8"/>
      <c r="AH71" s="9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9"/>
      <c r="M72" s="79"/>
      <c r="N72" s="79"/>
      <c r="O72" s="38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8"/>
      <c r="AG72" s="8"/>
      <c r="AH72" s="9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9"/>
      <c r="M73" s="79"/>
      <c r="N73" s="79"/>
      <c r="O73" s="38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8"/>
      <c r="AG73" s="8"/>
      <c r="AH73" s="9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9"/>
      <c r="M74" s="79"/>
      <c r="N74" s="79"/>
      <c r="O74" s="38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8"/>
      <c r="AG74" s="8"/>
      <c r="AH74" s="9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9"/>
      <c r="M75" s="79"/>
      <c r="N75" s="79"/>
      <c r="O75" s="38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8"/>
      <c r="AG75" s="8"/>
      <c r="AH75" s="9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9"/>
      <c r="M76" s="79"/>
      <c r="N76" s="79"/>
      <c r="O76" s="38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8"/>
      <c r="AG76" s="8"/>
      <c r="AH76" s="9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9"/>
      <c r="M77" s="79"/>
      <c r="N77" s="79"/>
      <c r="O77" s="38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8"/>
      <c r="AG77" s="8"/>
      <c r="AH77" s="9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9"/>
      <c r="M78" s="79"/>
      <c r="N78" s="79"/>
      <c r="O78" s="38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8"/>
      <c r="AG78" s="8"/>
      <c r="AH78" s="9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9"/>
      <c r="M79" s="79"/>
      <c r="N79" s="79"/>
      <c r="O79" s="38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8"/>
      <c r="AG79" s="8"/>
      <c r="AH79" s="9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9"/>
      <c r="M80" s="79"/>
      <c r="N80" s="79"/>
      <c r="O80" s="38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8"/>
      <c r="AG80" s="8"/>
      <c r="AH80" s="9"/>
    </row>
    <row r="81" spans="2:3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9"/>
      <c r="M81" s="79"/>
      <c r="N81" s="79"/>
      <c r="O81" s="38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8"/>
      <c r="AG81" s="8"/>
      <c r="AH81" s="9"/>
    </row>
    <row r="82" spans="2:34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79"/>
      <c r="M82" s="79"/>
      <c r="N82" s="79"/>
      <c r="O82" s="38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8"/>
      <c r="AG82" s="8"/>
      <c r="AH82" s="9"/>
    </row>
    <row r="83" spans="2:34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79"/>
      <c r="M83" s="79"/>
      <c r="N83" s="79"/>
      <c r="O83" s="38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8"/>
      <c r="AG83" s="8"/>
      <c r="AH83" s="9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103" customWidth="1"/>
    <col min="3" max="3" width="21.5703125" style="79" customWidth="1"/>
    <col min="4" max="4" width="10.5703125" style="104" customWidth="1"/>
    <col min="5" max="5" width="8" style="104" customWidth="1"/>
    <col min="6" max="6" width="0.7109375" style="38" customWidth="1"/>
    <col min="7" max="11" width="5.28515625" style="79" customWidth="1"/>
    <col min="12" max="12" width="6.42578125" style="79" customWidth="1"/>
    <col min="13" max="16" width="5.28515625" style="79" customWidth="1"/>
    <col min="17" max="21" width="6.7109375" style="162" customWidth="1"/>
    <col min="22" max="22" width="10.85546875" style="79" customWidth="1"/>
    <col min="23" max="23" width="21.5703125" style="104" customWidth="1"/>
    <col min="24" max="24" width="9.7109375" style="79" customWidth="1"/>
    <col min="25" max="30" width="9.140625" style="105"/>
  </cols>
  <sheetData>
    <row r="1" spans="1:32" ht="18.75" x14ac:dyDescent="0.3">
      <c r="A1" s="8"/>
      <c r="B1" s="87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2"/>
      <c r="R1" s="152"/>
      <c r="S1" s="152"/>
      <c r="T1" s="152"/>
      <c r="U1" s="152"/>
      <c r="V1" s="88"/>
      <c r="W1" s="89"/>
      <c r="X1" s="90"/>
      <c r="Y1" s="91"/>
      <c r="Z1" s="91"/>
      <c r="AA1" s="91"/>
      <c r="AB1" s="91"/>
      <c r="AC1" s="91"/>
      <c r="AD1" s="91"/>
    </row>
    <row r="2" spans="1:32" x14ac:dyDescent="0.25">
      <c r="A2" s="8"/>
      <c r="B2" s="110" t="s">
        <v>99</v>
      </c>
      <c r="C2" s="92" t="s">
        <v>57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153"/>
      <c r="R2" s="153"/>
      <c r="S2" s="154"/>
      <c r="T2" s="154"/>
      <c r="U2" s="154"/>
      <c r="V2" s="12"/>
      <c r="W2" s="92"/>
      <c r="X2" s="44"/>
      <c r="Y2" s="91"/>
      <c r="Z2" s="91"/>
      <c r="AA2" s="91"/>
      <c r="AB2" s="91"/>
      <c r="AC2" s="91"/>
      <c r="AD2" s="91"/>
    </row>
    <row r="3" spans="1:32" x14ac:dyDescent="0.25">
      <c r="A3" s="8"/>
      <c r="B3" s="93" t="s">
        <v>86</v>
      </c>
      <c r="C3" s="23" t="s">
        <v>62</v>
      </c>
      <c r="D3" s="94" t="s">
        <v>63</v>
      </c>
      <c r="E3" s="95" t="s">
        <v>1</v>
      </c>
      <c r="F3" s="26"/>
      <c r="G3" s="96" t="s">
        <v>64</v>
      </c>
      <c r="H3" s="97" t="s">
        <v>65</v>
      </c>
      <c r="I3" s="97" t="s">
        <v>35</v>
      </c>
      <c r="J3" s="18" t="s">
        <v>66</v>
      </c>
      <c r="K3" s="98" t="s">
        <v>67</v>
      </c>
      <c r="L3" s="98" t="s">
        <v>68</v>
      </c>
      <c r="M3" s="96" t="s">
        <v>69</v>
      </c>
      <c r="N3" s="96" t="s">
        <v>34</v>
      </c>
      <c r="O3" s="97" t="s">
        <v>70</v>
      </c>
      <c r="P3" s="96" t="s">
        <v>65</v>
      </c>
      <c r="Q3" s="155" t="s">
        <v>3</v>
      </c>
      <c r="R3" s="155">
        <v>1</v>
      </c>
      <c r="S3" s="155">
        <v>2</v>
      </c>
      <c r="T3" s="155">
        <v>3</v>
      </c>
      <c r="U3" s="155" t="s">
        <v>71</v>
      </c>
      <c r="V3" s="18" t="s">
        <v>25</v>
      </c>
      <c r="W3" s="17" t="s">
        <v>72</v>
      </c>
      <c r="X3" s="17" t="s">
        <v>73</v>
      </c>
      <c r="Y3" s="91"/>
      <c r="Z3" s="91"/>
      <c r="AA3" s="91"/>
      <c r="AB3" s="91"/>
      <c r="AC3" s="91"/>
      <c r="AD3" s="91"/>
    </row>
    <row r="4" spans="1:32" x14ac:dyDescent="0.25">
      <c r="A4" s="8"/>
      <c r="B4" s="141" t="s">
        <v>96</v>
      </c>
      <c r="C4" s="136" t="s">
        <v>97</v>
      </c>
      <c r="D4" s="99" t="s">
        <v>74</v>
      </c>
      <c r="E4" s="151" t="s">
        <v>39</v>
      </c>
      <c r="F4" s="131"/>
      <c r="G4" s="100">
        <v>1</v>
      </c>
      <c r="H4" s="137"/>
      <c r="I4" s="137"/>
      <c r="J4" s="138" t="s">
        <v>100</v>
      </c>
      <c r="K4" s="138">
        <v>5</v>
      </c>
      <c r="L4" s="138" t="s">
        <v>101</v>
      </c>
      <c r="M4" s="138">
        <v>1</v>
      </c>
      <c r="N4" s="100">
        <v>1</v>
      </c>
      <c r="O4" s="137">
        <v>2</v>
      </c>
      <c r="P4" s="100">
        <v>1</v>
      </c>
      <c r="Q4" s="142" t="s">
        <v>112</v>
      </c>
      <c r="R4" s="142" t="s">
        <v>113</v>
      </c>
      <c r="S4" s="142" t="s">
        <v>107</v>
      </c>
      <c r="T4" s="142" t="s">
        <v>114</v>
      </c>
      <c r="U4" s="142" t="s">
        <v>115</v>
      </c>
      <c r="V4" s="139">
        <v>0.55600000000000005</v>
      </c>
      <c r="W4" s="106" t="s">
        <v>91</v>
      </c>
      <c r="X4" s="140" t="s">
        <v>98</v>
      </c>
      <c r="Y4" s="91"/>
      <c r="Z4" s="91"/>
      <c r="AA4" s="91"/>
      <c r="AB4" s="91"/>
      <c r="AC4" s="91"/>
      <c r="AD4" s="91"/>
    </row>
    <row r="5" spans="1:32" x14ac:dyDescent="0.25">
      <c r="A5" s="24"/>
      <c r="B5" s="132" t="s">
        <v>92</v>
      </c>
      <c r="C5" s="133" t="s">
        <v>102</v>
      </c>
      <c r="D5" s="128"/>
      <c r="E5" s="134"/>
      <c r="F5" s="135"/>
      <c r="G5" s="126"/>
      <c r="H5" s="126"/>
      <c r="I5" s="126"/>
      <c r="J5" s="125"/>
      <c r="K5" s="125"/>
      <c r="L5" s="125"/>
      <c r="M5" s="126"/>
      <c r="N5" s="126"/>
      <c r="O5" s="126"/>
      <c r="P5" s="126"/>
      <c r="Q5" s="156"/>
      <c r="R5" s="156"/>
      <c r="S5" s="156"/>
      <c r="T5" s="156"/>
      <c r="U5" s="156"/>
      <c r="V5" s="126"/>
      <c r="W5" s="128"/>
      <c r="X5" s="129"/>
      <c r="Y5" s="91"/>
      <c r="Z5" s="91"/>
      <c r="AA5" s="91"/>
      <c r="AB5" s="91"/>
      <c r="AC5" s="91"/>
      <c r="AD5" s="91"/>
    </row>
    <row r="6" spans="1:32" x14ac:dyDescent="0.25">
      <c r="A6" s="24"/>
      <c r="B6" s="111"/>
      <c r="C6" s="112"/>
      <c r="D6" s="112"/>
      <c r="E6" s="115"/>
      <c r="F6" s="115"/>
      <c r="G6" s="114"/>
      <c r="H6" s="109"/>
      <c r="I6" s="115"/>
      <c r="J6" s="109"/>
      <c r="K6" s="109"/>
      <c r="L6" s="109"/>
      <c r="M6" s="109"/>
      <c r="N6" s="109"/>
      <c r="O6" s="109"/>
      <c r="P6" s="109"/>
      <c r="Q6" s="157"/>
      <c r="R6" s="157"/>
      <c r="S6" s="157"/>
      <c r="T6" s="157"/>
      <c r="U6" s="157"/>
      <c r="V6" s="109"/>
      <c r="W6" s="109"/>
      <c r="X6" s="116"/>
      <c r="Y6" s="91"/>
      <c r="Z6" s="91"/>
      <c r="AA6" s="91"/>
      <c r="AB6" s="91"/>
      <c r="AC6" s="91"/>
      <c r="AD6" s="91"/>
    </row>
    <row r="7" spans="1:32" x14ac:dyDescent="0.25">
      <c r="A7" s="8"/>
      <c r="B7" s="93" t="s">
        <v>61</v>
      </c>
      <c r="C7" s="23" t="s">
        <v>62</v>
      </c>
      <c r="D7" s="94" t="s">
        <v>63</v>
      </c>
      <c r="E7" s="95" t="s">
        <v>1</v>
      </c>
      <c r="F7" s="26"/>
      <c r="G7" s="96" t="s">
        <v>64</v>
      </c>
      <c r="H7" s="97" t="s">
        <v>65</v>
      </c>
      <c r="I7" s="97" t="s">
        <v>35</v>
      </c>
      <c r="J7" s="18" t="s">
        <v>66</v>
      </c>
      <c r="K7" s="98" t="s">
        <v>67</v>
      </c>
      <c r="L7" s="98" t="s">
        <v>68</v>
      </c>
      <c r="M7" s="96" t="s">
        <v>69</v>
      </c>
      <c r="N7" s="96" t="s">
        <v>34</v>
      </c>
      <c r="O7" s="97" t="s">
        <v>70</v>
      </c>
      <c r="P7" s="96" t="s">
        <v>65</v>
      </c>
      <c r="Q7" s="155" t="s">
        <v>3</v>
      </c>
      <c r="R7" s="155">
        <v>1</v>
      </c>
      <c r="S7" s="155">
        <v>2</v>
      </c>
      <c r="T7" s="155">
        <v>3</v>
      </c>
      <c r="U7" s="155" t="s">
        <v>71</v>
      </c>
      <c r="V7" s="18" t="s">
        <v>25</v>
      </c>
      <c r="W7" s="17" t="s">
        <v>72</v>
      </c>
      <c r="X7" s="17" t="s">
        <v>73</v>
      </c>
      <c r="Y7" s="91"/>
      <c r="Z7" s="91"/>
      <c r="AA7" s="91"/>
      <c r="AB7" s="91"/>
      <c r="AC7" s="91"/>
      <c r="AD7" s="91"/>
    </row>
    <row r="8" spans="1:32" x14ac:dyDescent="0.25">
      <c r="A8" s="8"/>
      <c r="B8" s="141" t="s">
        <v>75</v>
      </c>
      <c r="C8" s="136" t="s">
        <v>103</v>
      </c>
      <c r="D8" s="99" t="s">
        <v>74</v>
      </c>
      <c r="E8" s="107" t="s">
        <v>39</v>
      </c>
      <c r="F8" s="86"/>
      <c r="G8" s="100"/>
      <c r="H8" s="137"/>
      <c r="I8" s="137">
        <v>1</v>
      </c>
      <c r="J8" s="138" t="s">
        <v>76</v>
      </c>
      <c r="K8" s="138">
        <v>1</v>
      </c>
      <c r="L8" s="138"/>
      <c r="M8" s="138">
        <v>1</v>
      </c>
      <c r="N8" s="100"/>
      <c r="O8" s="137"/>
      <c r="P8" s="100">
        <v>1</v>
      </c>
      <c r="Q8" s="142" t="s">
        <v>104</v>
      </c>
      <c r="R8" s="142" t="s">
        <v>104</v>
      </c>
      <c r="S8" s="142"/>
      <c r="T8" s="142"/>
      <c r="U8" s="142"/>
      <c r="V8" s="139">
        <v>0.6</v>
      </c>
      <c r="W8" s="99" t="s">
        <v>77</v>
      </c>
      <c r="X8" s="100">
        <v>2071</v>
      </c>
      <c r="Y8" s="91"/>
      <c r="Z8" s="91"/>
      <c r="AA8" s="91"/>
      <c r="AB8" s="91"/>
      <c r="AC8" s="91"/>
      <c r="AD8" s="91"/>
    </row>
    <row r="9" spans="1:32" x14ac:dyDescent="0.25">
      <c r="A9" s="24"/>
      <c r="B9" s="141" t="s">
        <v>78</v>
      </c>
      <c r="C9" s="136" t="s">
        <v>105</v>
      </c>
      <c r="D9" s="99" t="s">
        <v>74</v>
      </c>
      <c r="E9" s="107" t="s">
        <v>39</v>
      </c>
      <c r="F9" s="86"/>
      <c r="G9" s="100">
        <v>1</v>
      </c>
      <c r="H9" s="137"/>
      <c r="I9" s="137"/>
      <c r="J9" s="138"/>
      <c r="K9" s="138" t="s">
        <v>79</v>
      </c>
      <c r="L9" s="138"/>
      <c r="M9" s="138">
        <v>1</v>
      </c>
      <c r="N9" s="100"/>
      <c r="O9" s="137"/>
      <c r="P9" s="100"/>
      <c r="Q9" s="142" t="s">
        <v>106</v>
      </c>
      <c r="R9" s="142"/>
      <c r="S9" s="142"/>
      <c r="T9" s="142" t="s">
        <v>107</v>
      </c>
      <c r="U9" s="142" t="s">
        <v>108</v>
      </c>
      <c r="V9" s="139">
        <v>0.33300000000000002</v>
      </c>
      <c r="W9" s="99" t="s">
        <v>80</v>
      </c>
      <c r="X9" s="100" t="s">
        <v>81</v>
      </c>
      <c r="Y9" s="91"/>
      <c r="Z9" s="91"/>
      <c r="AA9" s="91"/>
      <c r="AB9" s="91"/>
      <c r="AC9" s="91"/>
      <c r="AD9" s="91"/>
    </row>
    <row r="10" spans="1:32" x14ac:dyDescent="0.25">
      <c r="A10" s="24"/>
      <c r="B10" s="141" t="s">
        <v>82</v>
      </c>
      <c r="C10" s="136" t="s">
        <v>109</v>
      </c>
      <c r="D10" s="99" t="s">
        <v>74</v>
      </c>
      <c r="E10" s="107" t="s">
        <v>39</v>
      </c>
      <c r="F10" s="86"/>
      <c r="G10" s="100">
        <v>1</v>
      </c>
      <c r="H10" s="137"/>
      <c r="I10" s="137"/>
      <c r="J10" s="138" t="s">
        <v>83</v>
      </c>
      <c r="K10" s="138">
        <v>6</v>
      </c>
      <c r="L10" s="138"/>
      <c r="M10" s="138">
        <v>1</v>
      </c>
      <c r="N10" s="100"/>
      <c r="O10" s="137"/>
      <c r="P10" s="100"/>
      <c r="Q10" s="142" t="s">
        <v>110</v>
      </c>
      <c r="R10" s="142" t="s">
        <v>107</v>
      </c>
      <c r="S10" s="142" t="s">
        <v>106</v>
      </c>
      <c r="T10" s="142" t="s">
        <v>107</v>
      </c>
      <c r="U10" s="142"/>
      <c r="V10" s="139">
        <v>0.42899999999999999</v>
      </c>
      <c r="W10" s="99" t="s">
        <v>84</v>
      </c>
      <c r="X10" s="100">
        <v>1016</v>
      </c>
      <c r="Y10" s="91"/>
      <c r="Z10" s="91"/>
      <c r="AA10" s="91"/>
      <c r="AB10" s="91"/>
      <c r="AC10" s="91"/>
      <c r="AD10" s="91"/>
    </row>
    <row r="11" spans="1:32" s="25" customFormat="1" ht="15" customHeight="1" x14ac:dyDescent="0.2">
      <c r="A11" s="8"/>
      <c r="B11" s="23" t="s">
        <v>9</v>
      </c>
      <c r="C11" s="18"/>
      <c r="D11" s="17"/>
      <c r="E11" s="119"/>
      <c r="F11" s="39"/>
      <c r="G11" s="19">
        <v>2</v>
      </c>
      <c r="H11" s="19"/>
      <c r="I11" s="19">
        <v>1</v>
      </c>
      <c r="J11" s="18"/>
      <c r="K11" s="18"/>
      <c r="L11" s="18"/>
      <c r="M11" s="19">
        <v>3</v>
      </c>
      <c r="N11" s="19"/>
      <c r="O11" s="19"/>
      <c r="P11" s="19">
        <v>1</v>
      </c>
      <c r="Q11" s="121" t="s">
        <v>116</v>
      </c>
      <c r="R11" s="121" t="s">
        <v>117</v>
      </c>
      <c r="S11" s="121" t="s">
        <v>106</v>
      </c>
      <c r="T11" s="121" t="s">
        <v>118</v>
      </c>
      <c r="U11" s="121" t="s">
        <v>108</v>
      </c>
      <c r="V11" s="33">
        <v>0.46700000000000003</v>
      </c>
      <c r="W11" s="120"/>
      <c r="X11" s="121"/>
      <c r="Y11" s="26"/>
      <c r="Z11" s="26"/>
      <c r="AA11" s="26"/>
      <c r="AB11" s="26"/>
      <c r="AC11" s="26"/>
      <c r="AD11" s="26"/>
      <c r="AE11" s="26"/>
      <c r="AF11" s="26"/>
    </row>
    <row r="12" spans="1:32" x14ac:dyDescent="0.25">
      <c r="A12" s="24"/>
      <c r="B12" s="111"/>
      <c r="C12" s="112"/>
      <c r="D12" s="112"/>
      <c r="E12" s="113"/>
      <c r="F12" s="113"/>
      <c r="G12" s="114"/>
      <c r="H12" s="109"/>
      <c r="I12" s="115"/>
      <c r="J12" s="109"/>
      <c r="K12" s="115"/>
      <c r="L12" s="109"/>
      <c r="M12" s="115"/>
      <c r="N12" s="115"/>
      <c r="O12" s="115"/>
      <c r="P12" s="115"/>
      <c r="Q12" s="158"/>
      <c r="R12" s="158"/>
      <c r="S12" s="158"/>
      <c r="T12" s="158"/>
      <c r="U12" s="158"/>
      <c r="V12" s="115"/>
      <c r="W12" s="115"/>
      <c r="X12" s="116"/>
      <c r="Y12" s="91"/>
      <c r="Z12" s="91"/>
      <c r="AA12" s="91"/>
      <c r="AB12" s="91"/>
      <c r="AC12" s="91"/>
      <c r="AD12" s="91"/>
    </row>
    <row r="13" spans="1:32" s="9" customFormat="1" ht="18.75" customHeight="1" x14ac:dyDescent="0.2">
      <c r="A13" s="8"/>
      <c r="B13" s="117" t="s">
        <v>85</v>
      </c>
      <c r="C13" s="88"/>
      <c r="D13" s="89"/>
      <c r="E13" s="8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52"/>
      <c r="R13" s="152"/>
      <c r="S13" s="152"/>
      <c r="T13" s="152"/>
      <c r="U13" s="152"/>
      <c r="V13" s="88"/>
      <c r="W13" s="89"/>
      <c r="X13" s="90"/>
      <c r="Y13" s="26"/>
      <c r="Z13" s="26"/>
      <c r="AA13" s="26"/>
      <c r="AB13" s="26"/>
      <c r="AC13" s="26"/>
      <c r="AD13" s="26"/>
      <c r="AE13" s="26"/>
      <c r="AF13" s="26"/>
    </row>
    <row r="14" spans="1:32" s="25" customFormat="1" ht="15" customHeight="1" x14ac:dyDescent="0.2">
      <c r="A14" s="24"/>
      <c r="B14" s="93" t="s">
        <v>86</v>
      </c>
      <c r="C14" s="23" t="s">
        <v>87</v>
      </c>
      <c r="D14" s="94" t="s">
        <v>63</v>
      </c>
      <c r="E14" s="95" t="s">
        <v>1</v>
      </c>
      <c r="F14" s="39"/>
      <c r="G14" s="96" t="s">
        <v>64</v>
      </c>
      <c r="H14" s="97" t="s">
        <v>65</v>
      </c>
      <c r="I14" s="97" t="s">
        <v>35</v>
      </c>
      <c r="J14" s="18" t="s">
        <v>66</v>
      </c>
      <c r="K14" s="98" t="s">
        <v>67</v>
      </c>
      <c r="L14" s="98" t="s">
        <v>68</v>
      </c>
      <c r="M14" s="96" t="s">
        <v>69</v>
      </c>
      <c r="N14" s="96" t="s">
        <v>34</v>
      </c>
      <c r="O14" s="97" t="s">
        <v>70</v>
      </c>
      <c r="P14" s="96" t="s">
        <v>65</v>
      </c>
      <c r="Q14" s="155" t="s">
        <v>3</v>
      </c>
      <c r="R14" s="155">
        <v>1</v>
      </c>
      <c r="S14" s="155">
        <v>2</v>
      </c>
      <c r="T14" s="155">
        <v>3</v>
      </c>
      <c r="U14" s="155" t="s">
        <v>71</v>
      </c>
      <c r="V14" s="18" t="s">
        <v>88</v>
      </c>
      <c r="W14" s="17" t="s">
        <v>72</v>
      </c>
      <c r="X14" s="17" t="s">
        <v>73</v>
      </c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141" t="s">
        <v>89</v>
      </c>
      <c r="C15" s="136" t="s">
        <v>93</v>
      </c>
      <c r="D15" s="99" t="s">
        <v>90</v>
      </c>
      <c r="E15" s="106" t="s">
        <v>39</v>
      </c>
      <c r="F15" s="143"/>
      <c r="G15" s="144">
        <v>1</v>
      </c>
      <c r="H15" s="142"/>
      <c r="I15" s="145"/>
      <c r="J15" s="138" t="s">
        <v>94</v>
      </c>
      <c r="K15" s="146">
        <v>6</v>
      </c>
      <c r="L15" s="147"/>
      <c r="M15" s="148">
        <v>1</v>
      </c>
      <c r="N15" s="118"/>
      <c r="O15" s="149"/>
      <c r="P15" s="118"/>
      <c r="Q15" s="142" t="s">
        <v>104</v>
      </c>
      <c r="R15" s="142" t="s">
        <v>108</v>
      </c>
      <c r="S15" s="142" t="s">
        <v>108</v>
      </c>
      <c r="T15" s="142" t="s">
        <v>111</v>
      </c>
      <c r="U15" s="142"/>
      <c r="V15" s="150">
        <v>0.6</v>
      </c>
      <c r="W15" s="106" t="s">
        <v>91</v>
      </c>
      <c r="X15" s="100">
        <v>544</v>
      </c>
      <c r="Y15" s="26"/>
      <c r="Z15" s="26"/>
      <c r="AA15" s="26"/>
      <c r="AB15" s="26"/>
      <c r="AC15" s="26"/>
      <c r="AD15" s="26"/>
      <c r="AE15" s="26"/>
      <c r="AF15" s="26"/>
    </row>
    <row r="16" spans="1:32" x14ac:dyDescent="0.25">
      <c r="A16" s="24"/>
      <c r="B16" s="122" t="s">
        <v>92</v>
      </c>
      <c r="C16" s="123" t="s">
        <v>95</v>
      </c>
      <c r="D16" s="124"/>
      <c r="E16" s="125"/>
      <c r="F16" s="126"/>
      <c r="G16" s="127"/>
      <c r="H16" s="125"/>
      <c r="I16" s="128"/>
      <c r="J16" s="125"/>
      <c r="K16" s="125"/>
      <c r="L16" s="125"/>
      <c r="M16" s="125"/>
      <c r="N16" s="125"/>
      <c r="O16" s="125"/>
      <c r="P16" s="125"/>
      <c r="Q16" s="159"/>
      <c r="R16" s="160"/>
      <c r="S16" s="159"/>
      <c r="T16" s="159"/>
      <c r="U16" s="159"/>
      <c r="V16" s="125"/>
      <c r="W16" s="123"/>
      <c r="X16" s="129"/>
      <c r="Y16" s="91"/>
      <c r="Z16" s="91"/>
      <c r="AA16" s="91"/>
      <c r="AB16" s="91"/>
      <c r="AC16" s="91"/>
      <c r="AD16" s="91"/>
    </row>
    <row r="17" spans="1:32" x14ac:dyDescent="0.25">
      <c r="A17" s="24"/>
      <c r="B17" s="130"/>
      <c r="C17" s="115"/>
      <c r="D17" s="112"/>
      <c r="E17" s="113"/>
      <c r="F17" s="113"/>
      <c r="G17" s="115"/>
      <c r="H17" s="109"/>
      <c r="I17" s="109"/>
      <c r="J17" s="109"/>
      <c r="K17" s="109"/>
      <c r="L17" s="109"/>
      <c r="M17" s="115"/>
      <c r="N17" s="109"/>
      <c r="O17" s="109"/>
      <c r="P17" s="109"/>
      <c r="Q17" s="157"/>
      <c r="R17" s="158"/>
      <c r="S17" s="157"/>
      <c r="T17" s="157"/>
      <c r="U17" s="157"/>
      <c r="V17" s="109"/>
      <c r="W17" s="115"/>
      <c r="X17" s="116"/>
      <c r="Y17" s="91"/>
      <c r="Z17" s="91"/>
      <c r="AA17" s="91"/>
      <c r="AB17" s="91"/>
      <c r="AC17" s="91"/>
      <c r="AD17" s="91"/>
    </row>
    <row r="18" spans="1:32" s="25" customFormat="1" ht="15" customHeight="1" x14ac:dyDescent="0.25">
      <c r="A18" s="24"/>
      <c r="B18" s="101"/>
      <c r="C18" s="1"/>
      <c r="D18" s="101"/>
      <c r="E18" s="102"/>
      <c r="F18" s="38"/>
      <c r="G18" s="1"/>
      <c r="H18" s="39"/>
      <c r="I18" s="1"/>
      <c r="J18" s="26"/>
      <c r="K18" s="26"/>
      <c r="L18" s="26"/>
      <c r="M18" s="1"/>
      <c r="N18" s="1"/>
      <c r="O18" s="1"/>
      <c r="P18" s="1"/>
      <c r="Q18" s="161"/>
      <c r="R18" s="161"/>
      <c r="S18" s="161"/>
      <c r="T18" s="161"/>
      <c r="U18" s="161"/>
      <c r="V18" s="1"/>
      <c r="W18" s="101"/>
      <c r="X18" s="1"/>
      <c r="Y18" s="26"/>
      <c r="Z18" s="26"/>
      <c r="AA18" s="26"/>
      <c r="AB18" s="26"/>
      <c r="AC18" s="26"/>
      <c r="AD18" s="26"/>
      <c r="AE18" s="26"/>
      <c r="AF18" s="26"/>
    </row>
    <row r="19" spans="1:32" x14ac:dyDescent="0.25">
      <c r="A19" s="24"/>
      <c r="B19" s="101"/>
      <c r="C19" s="1"/>
      <c r="D19" s="101"/>
      <c r="E19" s="102"/>
      <c r="G19" s="1"/>
      <c r="H19" s="39"/>
      <c r="I19" s="1"/>
      <c r="J19" s="26"/>
      <c r="K19" s="26"/>
      <c r="L19" s="26"/>
      <c r="M19" s="1"/>
      <c r="N19" s="1"/>
      <c r="O19" s="1"/>
      <c r="P19" s="1"/>
      <c r="Q19" s="161"/>
      <c r="R19" s="161"/>
      <c r="S19" s="161"/>
      <c r="T19" s="161"/>
      <c r="U19" s="161"/>
      <c r="V19" s="1"/>
      <c r="W19" s="101"/>
      <c r="X19" s="1"/>
      <c r="Y19" s="91"/>
      <c r="Z19" s="91"/>
      <c r="AA19" s="91"/>
      <c r="AB19" s="91"/>
      <c r="AC19" s="91"/>
      <c r="AD19" s="91"/>
    </row>
    <row r="20" spans="1:32" x14ac:dyDescent="0.25">
      <c r="A20" s="24"/>
      <c r="B20" s="101"/>
      <c r="C20" s="1"/>
      <c r="D20" s="101"/>
      <c r="E20" s="102"/>
      <c r="G20" s="1"/>
      <c r="H20" s="39"/>
      <c r="I20" s="1"/>
      <c r="J20" s="26"/>
      <c r="K20" s="26"/>
      <c r="L20" s="26"/>
      <c r="M20" s="1"/>
      <c r="N20" s="1"/>
      <c r="O20" s="1"/>
      <c r="P20" s="1"/>
      <c r="Q20" s="161"/>
      <c r="R20" s="161"/>
      <c r="S20" s="161"/>
      <c r="T20" s="161"/>
      <c r="U20" s="161"/>
      <c r="V20" s="1"/>
      <c r="W20" s="101"/>
      <c r="X20" s="1"/>
      <c r="Y20" s="91"/>
      <c r="Z20" s="91"/>
      <c r="AA20" s="91"/>
      <c r="AB20" s="91"/>
      <c r="AC20" s="91"/>
      <c r="AD20" s="91"/>
    </row>
    <row r="21" spans="1:32" x14ac:dyDescent="0.25">
      <c r="A21" s="24"/>
      <c r="B21" s="101"/>
      <c r="C21" s="1"/>
      <c r="D21" s="101"/>
      <c r="E21" s="102"/>
      <c r="G21" s="1"/>
      <c r="H21" s="39"/>
      <c r="I21" s="1"/>
      <c r="J21" s="26"/>
      <c r="K21" s="26"/>
      <c r="L21" s="26"/>
      <c r="M21" s="1"/>
      <c r="N21" s="1"/>
      <c r="O21" s="1"/>
      <c r="P21" s="1"/>
      <c r="Q21" s="161"/>
      <c r="R21" s="161"/>
      <c r="S21" s="161"/>
      <c r="T21" s="161"/>
      <c r="U21" s="161"/>
      <c r="V21" s="1"/>
      <c r="W21" s="101"/>
      <c r="X21" s="1"/>
      <c r="Y21" s="91"/>
      <c r="Z21" s="91"/>
      <c r="AA21" s="91"/>
      <c r="AB21" s="91"/>
      <c r="AC21" s="91"/>
      <c r="AD21" s="91"/>
    </row>
    <row r="22" spans="1:32" x14ac:dyDescent="0.25">
      <c r="A22" s="24"/>
      <c r="B22" s="101"/>
      <c r="C22" s="1"/>
      <c r="D22" s="101"/>
      <c r="E22" s="102"/>
      <c r="G22" s="1"/>
      <c r="H22" s="39"/>
      <c r="I22" s="1"/>
      <c r="J22" s="26"/>
      <c r="K22" s="26"/>
      <c r="L22" s="26"/>
      <c r="M22" s="1"/>
      <c r="N22" s="1"/>
      <c r="O22" s="1"/>
      <c r="P22" s="1"/>
      <c r="Q22" s="161"/>
      <c r="R22" s="161"/>
      <c r="S22" s="161"/>
      <c r="T22" s="161"/>
      <c r="U22" s="161"/>
      <c r="V22" s="1"/>
      <c r="W22" s="101"/>
      <c r="X22" s="1"/>
      <c r="Y22" s="91"/>
      <c r="Z22" s="91"/>
      <c r="AA22" s="91"/>
      <c r="AB22" s="91"/>
      <c r="AC22" s="91"/>
      <c r="AD22" s="91"/>
    </row>
    <row r="23" spans="1:32" x14ac:dyDescent="0.25">
      <c r="A23" s="24"/>
      <c r="B23" s="101"/>
      <c r="C23" s="1"/>
      <c r="D23" s="101"/>
      <c r="E23" s="102"/>
      <c r="G23" s="1"/>
      <c r="H23" s="39"/>
      <c r="I23" s="1"/>
      <c r="J23" s="26"/>
      <c r="K23" s="26"/>
      <c r="L23" s="26"/>
      <c r="M23" s="1"/>
      <c r="N23" s="1"/>
      <c r="O23" s="1"/>
      <c r="P23" s="1"/>
      <c r="Q23" s="161"/>
      <c r="R23" s="161"/>
      <c r="S23" s="161"/>
      <c r="T23" s="161"/>
      <c r="U23" s="161"/>
      <c r="V23" s="1"/>
      <c r="W23" s="101"/>
      <c r="X23" s="1"/>
      <c r="Y23" s="91"/>
      <c r="Z23" s="91"/>
      <c r="AA23" s="91"/>
      <c r="AB23" s="91"/>
      <c r="AC23" s="91"/>
      <c r="AD23" s="91"/>
    </row>
    <row r="24" spans="1:32" x14ac:dyDescent="0.25">
      <c r="A24" s="24"/>
      <c r="B24" s="101"/>
      <c r="C24" s="1"/>
      <c r="D24" s="101"/>
      <c r="E24" s="102"/>
      <c r="G24" s="1"/>
      <c r="H24" s="39"/>
      <c r="I24" s="1"/>
      <c r="J24" s="26"/>
      <c r="K24" s="26"/>
      <c r="L24" s="26"/>
      <c r="M24" s="1"/>
      <c r="N24" s="1"/>
      <c r="O24" s="1"/>
      <c r="P24" s="1"/>
      <c r="Q24" s="161"/>
      <c r="R24" s="161"/>
      <c r="S24" s="161"/>
      <c r="T24" s="161"/>
      <c r="U24" s="161"/>
      <c r="V24" s="1"/>
      <c r="W24" s="101"/>
      <c r="X24" s="1"/>
      <c r="Y24" s="91"/>
      <c r="Z24" s="91"/>
      <c r="AA24" s="91"/>
      <c r="AB24" s="91"/>
      <c r="AC24" s="91"/>
      <c r="AD24" s="91"/>
    </row>
    <row r="25" spans="1:32" x14ac:dyDescent="0.25">
      <c r="A25" s="24"/>
      <c r="B25" s="101"/>
      <c r="C25" s="1"/>
      <c r="D25" s="101"/>
      <c r="E25" s="102"/>
      <c r="G25" s="1"/>
      <c r="H25" s="39"/>
      <c r="I25" s="1"/>
      <c r="J25" s="26"/>
      <c r="K25" s="26"/>
      <c r="L25" s="26"/>
      <c r="M25" s="1"/>
      <c r="N25" s="1"/>
      <c r="O25" s="1"/>
      <c r="P25" s="1"/>
      <c r="Q25" s="161"/>
      <c r="R25" s="161"/>
      <c r="S25" s="161"/>
      <c r="T25" s="161"/>
      <c r="U25" s="161"/>
      <c r="V25" s="1"/>
      <c r="W25" s="101"/>
      <c r="X25" s="1"/>
      <c r="Y25" s="91"/>
      <c r="Z25" s="91"/>
      <c r="AA25" s="91"/>
      <c r="AB25" s="91"/>
      <c r="AC25" s="91"/>
      <c r="AD25" s="91"/>
    </row>
    <row r="26" spans="1:32" x14ac:dyDescent="0.25">
      <c r="A26" s="24"/>
      <c r="B26" s="101"/>
      <c r="C26" s="1"/>
      <c r="D26" s="101"/>
      <c r="E26" s="102"/>
      <c r="G26" s="1"/>
      <c r="H26" s="39"/>
      <c r="I26" s="1"/>
      <c r="J26" s="26"/>
      <c r="K26" s="26"/>
      <c r="L26" s="26"/>
      <c r="M26" s="1"/>
      <c r="N26" s="1"/>
      <c r="O26" s="1"/>
      <c r="P26" s="1"/>
      <c r="Q26" s="161"/>
      <c r="R26" s="161"/>
      <c r="S26" s="161"/>
      <c r="T26" s="161"/>
      <c r="U26" s="161"/>
      <c r="V26" s="1"/>
      <c r="W26" s="101"/>
      <c r="X26" s="1"/>
      <c r="Y26" s="91"/>
      <c r="Z26" s="91"/>
      <c r="AA26" s="91"/>
      <c r="AB26" s="91"/>
      <c r="AC26" s="91"/>
      <c r="AD26" s="91"/>
    </row>
    <row r="27" spans="1:32" x14ac:dyDescent="0.25">
      <c r="A27" s="24"/>
      <c r="B27" s="101"/>
      <c r="C27" s="1"/>
      <c r="D27" s="101"/>
      <c r="E27" s="102"/>
      <c r="G27" s="1"/>
      <c r="H27" s="39"/>
      <c r="I27" s="1"/>
      <c r="J27" s="26"/>
      <c r="K27" s="26"/>
      <c r="L27" s="26"/>
      <c r="M27" s="1"/>
      <c r="N27" s="1"/>
      <c r="O27" s="1"/>
      <c r="P27" s="1"/>
      <c r="Q27" s="161"/>
      <c r="R27" s="161"/>
      <c r="S27" s="161"/>
      <c r="T27" s="161"/>
      <c r="U27" s="161"/>
      <c r="V27" s="1"/>
      <c r="W27" s="101"/>
      <c r="X27" s="1"/>
      <c r="Y27" s="91"/>
      <c r="Z27" s="91"/>
      <c r="AA27" s="91"/>
      <c r="AB27" s="91"/>
      <c r="AC27" s="91"/>
      <c r="AD27" s="91"/>
    </row>
    <row r="28" spans="1:32" x14ac:dyDescent="0.25">
      <c r="A28" s="24"/>
      <c r="B28" s="101"/>
      <c r="C28" s="1"/>
      <c r="D28" s="101"/>
      <c r="E28" s="102"/>
      <c r="G28" s="1"/>
      <c r="H28" s="39"/>
      <c r="I28" s="1"/>
      <c r="J28" s="26"/>
      <c r="K28" s="26"/>
      <c r="L28" s="26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01"/>
      <c r="X28" s="1"/>
      <c r="Y28" s="91"/>
      <c r="Z28" s="91"/>
      <c r="AA28" s="91"/>
      <c r="AB28" s="91"/>
      <c r="AC28" s="91"/>
      <c r="AD28" s="91"/>
    </row>
    <row r="29" spans="1:32" x14ac:dyDescent="0.25">
      <c r="A29" s="24"/>
      <c r="B29" s="101"/>
      <c r="C29" s="1"/>
      <c r="D29" s="101"/>
      <c r="E29" s="102"/>
      <c r="G29" s="1"/>
      <c r="H29" s="39"/>
      <c r="I29" s="1"/>
      <c r="J29" s="26"/>
      <c r="K29" s="26"/>
      <c r="L29" s="26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01"/>
      <c r="X29" s="1"/>
      <c r="Y29" s="91"/>
      <c r="Z29" s="91"/>
      <c r="AA29" s="91"/>
      <c r="AB29" s="91"/>
      <c r="AC29" s="91"/>
      <c r="AD29" s="91"/>
    </row>
    <row r="30" spans="1:32" x14ac:dyDescent="0.25">
      <c r="A30" s="24"/>
      <c r="B30" s="101"/>
      <c r="C30" s="1"/>
      <c r="D30" s="101"/>
      <c r="E30" s="102"/>
      <c r="G30" s="1"/>
      <c r="H30" s="39"/>
      <c r="I30" s="1"/>
      <c r="J30" s="26"/>
      <c r="K30" s="26"/>
      <c r="L30" s="26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01"/>
      <c r="X30" s="1"/>
      <c r="Y30" s="91"/>
      <c r="Z30" s="91"/>
      <c r="AA30" s="91"/>
      <c r="AB30" s="91"/>
      <c r="AC30" s="91"/>
      <c r="AD30" s="91"/>
    </row>
    <row r="31" spans="1:32" x14ac:dyDescent="0.25">
      <c r="A31" s="24"/>
      <c r="B31" s="101"/>
      <c r="C31" s="1"/>
      <c r="D31" s="101"/>
      <c r="E31" s="102"/>
      <c r="G31" s="1"/>
      <c r="H31" s="39"/>
      <c r="I31" s="1"/>
      <c r="J31" s="26"/>
      <c r="K31" s="26"/>
      <c r="L31" s="26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01"/>
      <c r="X31" s="1"/>
      <c r="Y31" s="91"/>
      <c r="Z31" s="91"/>
      <c r="AA31" s="91"/>
      <c r="AB31" s="91"/>
      <c r="AC31" s="91"/>
      <c r="AD31" s="91"/>
    </row>
    <row r="32" spans="1:32" x14ac:dyDescent="0.25">
      <c r="A32" s="24"/>
      <c r="B32" s="101"/>
      <c r="C32" s="1"/>
      <c r="D32" s="101"/>
      <c r="E32" s="102"/>
      <c r="G32" s="1"/>
      <c r="H32" s="39"/>
      <c r="I32" s="1"/>
      <c r="J32" s="26"/>
      <c r="K32" s="26"/>
      <c r="L32" s="26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01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1"/>
      <c r="C33" s="1"/>
      <c r="D33" s="101"/>
      <c r="E33" s="102"/>
      <c r="G33" s="1"/>
      <c r="H33" s="39"/>
      <c r="I33" s="1"/>
      <c r="J33" s="26"/>
      <c r="K33" s="26"/>
      <c r="L33" s="26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01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1"/>
      <c r="C34" s="1"/>
      <c r="D34" s="101"/>
      <c r="E34" s="102"/>
      <c r="G34" s="1"/>
      <c r="H34" s="39"/>
      <c r="I34" s="1"/>
      <c r="J34" s="26"/>
      <c r="K34" s="26"/>
      <c r="L34" s="26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01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01"/>
      <c r="C35" s="1"/>
      <c r="D35" s="101"/>
      <c r="E35" s="102"/>
      <c r="G35" s="1"/>
      <c r="H35" s="39"/>
      <c r="I35" s="1"/>
      <c r="J35" s="26"/>
      <c r="K35" s="26"/>
      <c r="L35" s="26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01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01"/>
      <c r="C36" s="1"/>
      <c r="D36" s="101"/>
      <c r="E36" s="102"/>
      <c r="G36" s="1"/>
      <c r="H36" s="39"/>
      <c r="I36" s="1"/>
      <c r="J36" s="26"/>
      <c r="K36" s="26"/>
      <c r="L36" s="26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01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01"/>
      <c r="C37" s="1"/>
      <c r="D37" s="101"/>
      <c r="E37" s="102"/>
      <c r="G37" s="1"/>
      <c r="H37" s="39"/>
      <c r="I37" s="1"/>
      <c r="J37" s="26"/>
      <c r="K37" s="26"/>
      <c r="L37" s="26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01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01"/>
      <c r="C38" s="1"/>
      <c r="D38" s="101"/>
      <c r="E38" s="102"/>
      <c r="G38" s="1"/>
      <c r="H38" s="39"/>
      <c r="I38" s="1"/>
      <c r="J38" s="26"/>
      <c r="K38" s="26"/>
      <c r="L38" s="26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01"/>
      <c r="X38" s="1"/>
      <c r="Y38" s="91"/>
      <c r="Z38" s="91"/>
      <c r="AA38" s="91"/>
      <c r="AB38" s="91"/>
      <c r="AC38" s="91"/>
      <c r="AD38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2019-02-14T22:54:21Z</dcterms:modified>
</cp:coreProperties>
</file>